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7D5199F3-1164-48A9-AB96-E8ED0DFC29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1" r:id="rId1"/>
    <sheet name="記入欄 (協力会社)" sheetId="5" r:id="rId2"/>
    <sheet name="記入欄（精査・代払い）" sheetId="2" r:id="rId3"/>
    <sheet name="請求書" sheetId="1" r:id="rId4"/>
    <sheet name="※必要欄" sheetId="10" r:id="rId5"/>
  </sheets>
  <definedNames>
    <definedName name="_xlnm.Print_Area" localSheetId="0">記載内容!$A$1:$J$47</definedName>
    <definedName name="_xlnm.Print_Area" localSheetId="1">'記入欄 (協力会社)'!$A$1:$I$33</definedName>
    <definedName name="_xlnm.Print_Area" localSheetId="2">'記入欄（精査・代払い）'!$K$1:$Q$33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F12" i="1" s="1"/>
  <c r="G33" i="11"/>
  <c r="G31" i="11"/>
  <c r="G23" i="2"/>
  <c r="AL13" i="1" s="1"/>
  <c r="F27" i="5"/>
  <c r="D23" i="2"/>
  <c r="AL11" i="1" s="1"/>
  <c r="F23" i="2" l="1"/>
  <c r="AL12" i="1" s="1"/>
  <c r="AU12" i="1" l="1"/>
  <c r="D7" i="2"/>
  <c r="F7" i="2"/>
  <c r="I2" i="10" l="1"/>
  <c r="C29" i="5" l="1"/>
  <c r="C28" i="5"/>
  <c r="C27" i="5"/>
  <c r="I31" i="2" l="1"/>
  <c r="F27" i="2"/>
  <c r="Q30" i="1" s="1"/>
  <c r="F29" i="2"/>
  <c r="Q32" i="1" s="1"/>
  <c r="F28" i="2"/>
  <c r="G28" i="2" s="1"/>
  <c r="W31" i="1" s="1"/>
  <c r="F33" i="2" l="1"/>
  <c r="AL14" i="1" s="1"/>
  <c r="AU14" i="1" s="1"/>
  <c r="Q31" i="1"/>
  <c r="G27" i="2"/>
  <c r="W30" i="1" s="1"/>
  <c r="L33" i="2" l="1"/>
  <c r="F33" i="5"/>
  <c r="D10" i="2"/>
  <c r="D8" i="2" l="1"/>
  <c r="F19" i="2" l="1"/>
  <c r="AL17" i="1"/>
  <c r="P33" i="2"/>
  <c r="D31" i="2"/>
  <c r="AB22" i="1" l="1"/>
  <c r="F18" i="2"/>
  <c r="AO22" i="1" s="1"/>
  <c r="F17" i="2"/>
  <c r="L22" i="1" s="1"/>
  <c r="F16" i="2"/>
  <c r="E22" i="1" s="1"/>
  <c r="C19" i="2"/>
  <c r="W22" i="1" s="1"/>
  <c r="C18" i="2"/>
  <c r="AO23" i="1" s="1"/>
  <c r="C17" i="2"/>
  <c r="L23" i="1" s="1"/>
  <c r="C16" i="2"/>
  <c r="E23" i="1" s="1"/>
  <c r="D14" i="2"/>
  <c r="D11" i="2"/>
  <c r="AJ5" i="1" s="1"/>
  <c r="D12" i="2"/>
  <c r="D13" i="2"/>
  <c r="AJ8" i="1" s="1"/>
  <c r="D4" i="2"/>
  <c r="D5" i="2"/>
  <c r="AJ6" i="1" l="1"/>
  <c r="F5" i="2"/>
  <c r="F32" i="2"/>
  <c r="G32" i="2" s="1"/>
  <c r="D32" i="2"/>
  <c r="K35" i="1"/>
  <c r="Q18" i="1" s="1"/>
  <c r="F30" i="2"/>
  <c r="G30" i="2" s="1"/>
  <c r="C28" i="2"/>
  <c r="B28" i="2"/>
  <c r="C32" i="2"/>
  <c r="B32" i="2"/>
  <c r="C35" i="1"/>
  <c r="C30" i="2"/>
  <c r="B30" i="2"/>
  <c r="C29" i="2"/>
  <c r="B29" i="2"/>
  <c r="C32" i="1" s="1"/>
  <c r="C27" i="2"/>
  <c r="B27" i="2"/>
  <c r="D6" i="2"/>
  <c r="D2" i="2"/>
  <c r="C2" i="2"/>
  <c r="G29" i="2" l="1"/>
  <c r="I27" i="2"/>
  <c r="I28" i="2"/>
  <c r="G29" i="5"/>
  <c r="G28" i="5"/>
  <c r="G27" i="5"/>
  <c r="I29" i="2" l="1"/>
  <c r="I33" i="2" s="1"/>
  <c r="AB38" i="1" s="1"/>
  <c r="W32" i="1"/>
  <c r="G33" i="2"/>
  <c r="G33" i="5"/>
  <c r="G32" i="1" l="1"/>
  <c r="G31" i="1"/>
  <c r="G30" i="1"/>
  <c r="C31" i="1"/>
  <c r="Z26" i="1" l="1"/>
  <c r="Q26" i="1"/>
  <c r="C30" i="1" l="1"/>
  <c r="A11" i="1" l="1"/>
  <c r="AQ1" i="1"/>
  <c r="AT1" i="1"/>
  <c r="H2" i="1" l="1"/>
  <c r="AB35" i="1" l="1"/>
  <c r="AL18" i="1"/>
  <c r="AL19" i="1" s="1"/>
  <c r="K6" i="1" s="1"/>
  <c r="Q38" i="1"/>
  <c r="AB30" i="1" l="1"/>
  <c r="W38" i="1"/>
  <c r="AL15" i="1" s="1"/>
  <c r="AB32" i="1"/>
  <c r="AJ4" i="1"/>
  <c r="K4" i="1" l="1"/>
  <c r="AL16" i="1"/>
  <c r="AB31" i="1"/>
  <c r="AL20" i="1" l="1"/>
  <c r="K7" i="1" s="1"/>
</calcChain>
</file>

<file path=xl/sharedStrings.xml><?xml version="1.0" encoding="utf-8"?>
<sst xmlns="http://schemas.openxmlformats.org/spreadsheetml/2006/main" count="292" uniqueCount="186">
  <si>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</si>
  <si>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</si>
  <si>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</si>
  <si>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</si>
  <si>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</si>
  <si>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</si>
  <si>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</si>
  <si>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</si>
  <si>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</si>
  <si>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</si>
  <si>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</si>
  <si>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</si>
  <si>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</si>
  <si>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</si>
  <si>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</si>
  <si>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</si>
  <si>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</si>
  <si>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</si>
  <si>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</si>
  <si>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</si>
  <si>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</si>
  <si>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</si>
  <si>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</si>
  <si>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</si>
  <si>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</si>
  <si>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</si>
  <si>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</si>
  <si>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</si>
  <si>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</si>
  <si>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</si>
  <si>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</si>
  <si>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</si>
  <si>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</si>
  <si>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</si>
  <si>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</si>
  <si>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</si>
  <si>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</si>
  <si>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</si>
  <si>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工 事 番 号</t>
    <rPh sb="0" eb="1">
      <t>ク</t>
    </rPh>
    <rPh sb="2" eb="3">
      <t>コト</t>
    </rPh>
    <rPh sb="4" eb="5">
      <t>バン</t>
    </rPh>
    <rPh sb="6" eb="7">
      <t>ゴウ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</si>
  <si>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</si>
  <si>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</si>
  <si>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</si>
  <si>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</si>
  <si>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</si>
  <si>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</si>
  <si>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</si>
  <si>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</si>
  <si>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</si>
  <si>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</si>
  <si>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その他外注工事</t>
  </si>
  <si>
    <t>委託管理費</t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</si>
  <si>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</si>
  <si>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</si>
  <si>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</si>
  <si>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</si>
  <si>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</si>
  <si>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</si>
  <si>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</si>
  <si>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</si>
  <si>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600A</t>
    <phoneticPr fontId="1"/>
  </si>
  <si>
    <t>R5.9.30</t>
    <phoneticPr fontId="1"/>
  </si>
  <si>
    <t>50AAA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</si>
  <si>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</si>
  <si>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</si>
  <si>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</si>
  <si>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</si>
  <si>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</si>
  <si>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</si>
  <si>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</si>
  <si>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</si>
  <si>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</si>
  <si>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</si>
  <si>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</si>
  <si>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</si>
  <si>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</si>
  <si>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</si>
  <si>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</si>
  <si>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</si>
  <si>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</si>
  <si>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</si>
  <si>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</si>
  <si>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</si>
  <si>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ミツイスミトモ</t>
    <phoneticPr fontId="1"/>
  </si>
  <si>
    <t>心斎橋</t>
    <rPh sb="0" eb="3">
      <t>シンサイバシ</t>
    </rPh>
    <phoneticPr fontId="1"/>
  </si>
  <si>
    <t>シンサイバシ</t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</si>
  <si>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</si>
  <si>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</si>
  <si>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</si>
  <si>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</si>
  <si>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</si>
  <si>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精査後請求金額（税込）</t>
    <rPh sb="0" eb="2">
      <t>セイサ</t>
    </rPh>
    <rPh sb="2" eb="3">
      <t>ゴ</t>
    </rPh>
    <rPh sb="8" eb="10">
      <t>ゼイコミ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</si>
  <si>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</si>
  <si>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</si>
  <si>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</si>
  <si>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その他費用</t>
    <rPh sb="2" eb="3">
      <t>タ</t>
    </rPh>
    <rPh sb="3" eb="5">
      <t>ヒヨウ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</si>
  <si>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</si>
  <si>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</si>
  <si>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</si>
  <si>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</si>
  <si>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</si>
  <si>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</si>
  <si>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</si>
  <si>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</si>
  <si>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</si>
  <si>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06-6266-○○〇〇</t>
    <phoneticPr fontId="1"/>
  </si>
  <si>
    <t>工種別コード</t>
    <rPh sb="0" eb="2">
      <t>コウシュ</t>
    </rPh>
    <rPh sb="1" eb="3">
      <t>シュベツ</t>
    </rPh>
    <phoneticPr fontId="1"/>
  </si>
  <si>
    <t>【労　務】</t>
    <rPh sb="1" eb="2">
      <t>ロウ</t>
    </rPh>
    <rPh sb="3" eb="4">
      <t>ツトム</t>
    </rPh>
    <phoneticPr fontId="1"/>
  </si>
  <si>
    <t>その他 費用</t>
    <rPh sb="2" eb="3">
      <t>タ</t>
    </rPh>
    <rPh sb="4" eb="6">
      <t>ヒヨウ</t>
    </rPh>
    <phoneticPr fontId="1"/>
  </si>
  <si>
    <t>株式会社○○設備</t>
    <rPh sb="0" eb="4">
      <t>カブシキカイシャ</t>
    </rPh>
    <rPh sb="6" eb="8">
      <t>セツビ</t>
    </rPh>
    <phoneticPr fontId="1"/>
  </si>
  <si>
    <t>大阪　大郎</t>
    <rPh sb="0" eb="2">
      <t>オオサカ</t>
    </rPh>
    <rPh sb="3" eb="5">
      <t>タロウ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</si>
  <si>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</si>
  <si>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オオサカ　タロウ</t>
    <phoneticPr fontId="1"/>
  </si>
  <si>
    <t>○○○○○○○○○○○○</t>
    <phoneticPr fontId="1"/>
  </si>
  <si>
    <t>△△△△△△△</t>
    <phoneticPr fontId="1"/>
  </si>
  <si>
    <t>取引先コード</t>
    <rPh sb="0" eb="3">
      <t>トリヒキサキ</t>
    </rPh>
    <phoneticPr fontId="1"/>
  </si>
  <si>
    <t>⇦税込</t>
    <rPh sb="1" eb="3">
      <t>ゼイコミ</t>
    </rPh>
    <phoneticPr fontId="1"/>
  </si>
  <si>
    <t>0</t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</si>
  <si>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</si>
  <si>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消費税手入力</t>
    <rPh sb="0" eb="3">
      <t>ショウヒゼイ</t>
    </rPh>
    <rPh sb="3" eb="6">
      <t>テニュウリョク</t>
    </rPh>
    <phoneticPr fontId="1"/>
  </si>
  <si>
    <r>
      <t xml:space="preserve"> </t>
    </r>
    <r>
      <rPr>
        <b/>
        <sz val="11"/>
        <color rgb="FFFF0000"/>
        <rFont val="ＭＳ Ｐゴシック"/>
        <family val="3"/>
        <charset val="128"/>
      </rPr>
      <t>←該当項目ごとに直接入力</t>
    </r>
    <phoneticPr fontId="1"/>
  </si>
  <si>
    <r>
      <t xml:space="preserve">  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sz val="11"/>
        <color rgb="FFFF0000"/>
        <rFont val="游ゴシック"/>
        <family val="3"/>
        <charset val="128"/>
        <scheme val="minor"/>
      </rPr>
      <t>消費税合計の調整</t>
    </r>
    <phoneticPr fontId="1"/>
  </si>
  <si>
    <t>　　　貴社情報記載欄</t>
    <rPh sb="5" eb="7">
      <t>ジョウホウ</t>
    </rPh>
    <phoneticPr fontId="1"/>
  </si>
  <si>
    <t>　 　※初回取引時のみ記載 (請求書に手書き）</t>
    <rPh sb="4" eb="6">
      <t>ショカイ</t>
    </rPh>
    <rPh sb="6" eb="8">
      <t>トリヒキ</t>
    </rPh>
    <rPh sb="8" eb="9">
      <t>ジ</t>
    </rPh>
    <rPh sb="11" eb="13">
      <t>キサイ</t>
    </rPh>
    <rPh sb="15" eb="17">
      <t>セイキュウ</t>
    </rPh>
    <rPh sb="17" eb="18">
      <t>ショ</t>
    </rPh>
    <rPh sb="19" eb="21">
      <t>テガ</t>
    </rPh>
    <phoneticPr fontId="1"/>
  </si>
  <si>
    <r>
      <t xml:space="preserve">           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</si>
  <si>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　取引先コード</t>
    <rPh sb="1" eb="4">
      <t>トリヒキサキ</t>
    </rPh>
    <phoneticPr fontId="1"/>
  </si>
  <si>
    <t>鳳　大郎</t>
    <rPh sb="0" eb="1">
      <t>オオトリ</t>
    </rPh>
    <rPh sb="2" eb="4">
      <t>タロウ</t>
    </rPh>
    <phoneticPr fontId="1"/>
  </si>
  <si>
    <t>（税込）</t>
    <rPh sb="1" eb="3">
      <t>ゼイコミ</t>
    </rPh>
    <phoneticPr fontId="1"/>
  </si>
  <si>
    <t>代払等金額 小計　</t>
    <rPh sb="0" eb="2">
      <t>ダイバラ</t>
    </rPh>
    <rPh sb="2" eb="3">
      <t>ナド</t>
    </rPh>
    <rPh sb="3" eb="5">
      <t>キンガク</t>
    </rPh>
    <rPh sb="6" eb="8">
      <t>ショウケイ</t>
    </rPh>
    <phoneticPr fontId="1"/>
  </si>
  <si>
    <t>②代払等金額 小計</t>
    <rPh sb="1" eb="3">
      <t>ダイバラ</t>
    </rPh>
    <rPh sb="3" eb="4">
      <t>ナド</t>
    </rPh>
    <rPh sb="4" eb="6">
      <t>キンガク</t>
    </rPh>
    <rPh sb="7" eb="9">
      <t>ショウケイ</t>
    </rPh>
    <phoneticPr fontId="1"/>
  </si>
  <si>
    <t>①税込金額 小計</t>
    <rPh sb="1" eb="3">
      <t>ゼイコミ</t>
    </rPh>
    <rPh sb="3" eb="5">
      <t>キンガク</t>
    </rPh>
    <rPh sb="6" eb="8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</si>
  <si>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</si>
  <si>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事務機器リース品</t>
    <rPh sb="0" eb="2">
      <t>ジム</t>
    </rPh>
    <rPh sb="2" eb="4">
      <t>キキ</t>
    </rPh>
    <rPh sb="7" eb="8">
      <t>ヒン</t>
    </rPh>
    <phoneticPr fontId="1"/>
  </si>
  <si>
    <t>工事番号</t>
    <rPh sb="0" eb="2">
      <t>コウジ</t>
    </rPh>
    <rPh sb="2" eb="4">
      <t>バンゴウ</t>
    </rPh>
    <phoneticPr fontId="1"/>
  </si>
  <si>
    <t>　契　約　金　額</t>
    <rPh sb="1" eb="2">
      <t>チギリ</t>
    </rPh>
    <rPh sb="3" eb="4">
      <t>ヤク</t>
    </rPh>
    <rPh sb="5" eb="6">
      <t>キン</t>
    </rPh>
    <rPh sb="7" eb="8">
      <t>ガク</t>
    </rPh>
    <phoneticPr fontId="1"/>
  </si>
  <si>
    <t>　出　来　高　金　額</t>
    <rPh sb="1" eb="2">
      <t>デ</t>
    </rPh>
    <rPh sb="3" eb="4">
      <t>コ</t>
    </rPh>
    <rPh sb="5" eb="6">
      <t>コウ</t>
    </rPh>
    <rPh sb="7" eb="8">
      <t>キン</t>
    </rPh>
    <rPh sb="9" eb="10">
      <t>ガク</t>
    </rPh>
    <phoneticPr fontId="1"/>
  </si>
  <si>
    <t>　既　請　求　金　額</t>
    <rPh sb="1" eb="2">
      <t>キ</t>
    </rPh>
    <rPh sb="3" eb="4">
      <t>ショウ</t>
    </rPh>
    <rPh sb="5" eb="6">
      <t>モトム</t>
    </rPh>
    <rPh sb="7" eb="8">
      <t>キン</t>
    </rPh>
    <rPh sb="9" eb="10">
      <t>ガク</t>
    </rPh>
    <phoneticPr fontId="1"/>
  </si>
  <si>
    <t>　今　回　請　求　金　額</t>
    <rPh sb="1" eb="2">
      <t>イマ</t>
    </rPh>
    <rPh sb="3" eb="4">
      <t>カイ</t>
    </rPh>
    <rPh sb="5" eb="6">
      <t>ショウ</t>
    </rPh>
    <rPh sb="7" eb="8">
      <t>モトム</t>
    </rPh>
    <rPh sb="9" eb="10">
      <t>キン</t>
    </rPh>
    <rPh sb="11" eb="12">
      <t>ガク</t>
    </rPh>
    <phoneticPr fontId="1"/>
  </si>
  <si>
    <t>　消　費　税</t>
    <rPh sb="1" eb="2">
      <t>ショウ</t>
    </rPh>
    <rPh sb="3" eb="4">
      <t>ヒ</t>
    </rPh>
    <rPh sb="5" eb="6">
      <t>ゼイ</t>
    </rPh>
    <phoneticPr fontId="1"/>
  </si>
  <si>
    <t>注文書番号：</t>
    <rPh sb="0" eb="3">
      <t>チュウモンショ</t>
    </rPh>
    <rPh sb="3" eb="5">
      <t>バンゴウ</t>
    </rPh>
    <phoneticPr fontId="1"/>
  </si>
  <si>
    <t>契約金額</t>
    <rPh sb="0" eb="4">
      <t>ケイヤクキンガク</t>
    </rPh>
    <phoneticPr fontId="1"/>
  </si>
  <si>
    <t>％</t>
    <phoneticPr fontId="1"/>
  </si>
  <si>
    <t>出来高金額</t>
    <rPh sb="0" eb="5">
      <t>デキダカキンガク</t>
    </rPh>
    <phoneticPr fontId="1"/>
  </si>
  <si>
    <t>既請求金額</t>
    <rPh sb="0" eb="1">
      <t>キ</t>
    </rPh>
    <rPh sb="1" eb="3">
      <t>セイキュウ</t>
    </rPh>
    <rPh sb="3" eb="5">
      <t>キンガク</t>
    </rPh>
    <phoneticPr fontId="1"/>
  </si>
  <si>
    <t>注文書番号</t>
    <rPh sb="0" eb="3">
      <t>チュウモンショ</t>
    </rPh>
    <rPh sb="3" eb="5">
      <t>バンゴウ</t>
    </rPh>
    <phoneticPr fontId="1"/>
  </si>
  <si>
    <r>
      <t xml:space="preserve">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</si>
  <si>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6000A</t>
    <phoneticPr fontId="1"/>
  </si>
  <si>
    <t>電工費</t>
    <rPh sb="0" eb="2">
      <t>デンコウ</t>
    </rPh>
    <rPh sb="2" eb="3">
      <t>ヒ</t>
    </rPh>
    <phoneticPr fontId="1"/>
  </si>
  <si>
    <t>6000B</t>
    <phoneticPr fontId="1"/>
  </si>
  <si>
    <t>自火報設備</t>
    <rPh sb="0" eb="3">
      <t>ジカホウ</t>
    </rPh>
    <rPh sb="3" eb="5">
      <t>セツビ</t>
    </rPh>
    <phoneticPr fontId="1"/>
  </si>
  <si>
    <t>6000C</t>
    <phoneticPr fontId="1"/>
  </si>
  <si>
    <t>防排煙設備</t>
    <rPh sb="0" eb="1">
      <t>ボウ</t>
    </rPh>
    <rPh sb="1" eb="3">
      <t>ハイエン</t>
    </rPh>
    <rPh sb="3" eb="5">
      <t>セツビ</t>
    </rPh>
    <phoneticPr fontId="14"/>
  </si>
  <si>
    <t>6000D</t>
    <phoneticPr fontId="1"/>
  </si>
  <si>
    <t>火災通報設備</t>
    <rPh sb="0" eb="2">
      <t>カサイ</t>
    </rPh>
    <rPh sb="2" eb="4">
      <t>ツウホウ</t>
    </rPh>
    <rPh sb="4" eb="5">
      <t>セツ</t>
    </rPh>
    <rPh sb="5" eb="6">
      <t>ビ</t>
    </rPh>
    <phoneticPr fontId="1"/>
  </si>
  <si>
    <t>6000E</t>
    <phoneticPr fontId="1"/>
  </si>
  <si>
    <t>ガス検知</t>
    <rPh sb="2" eb="4">
      <t>ケンチ</t>
    </rPh>
    <phoneticPr fontId="1"/>
  </si>
  <si>
    <t>6000F</t>
    <phoneticPr fontId="1"/>
  </si>
  <si>
    <t>電話・LAN設備</t>
    <rPh sb="0" eb="2">
      <t>デンワ</t>
    </rPh>
    <rPh sb="6" eb="8">
      <t>セツビ</t>
    </rPh>
    <phoneticPr fontId="14"/>
  </si>
  <si>
    <t>6000G</t>
    <phoneticPr fontId="1"/>
  </si>
  <si>
    <t>放送設備</t>
    <rPh sb="0" eb="2">
      <t>ホウソウ</t>
    </rPh>
    <rPh sb="2" eb="4">
      <t>セツビ</t>
    </rPh>
    <phoneticPr fontId="1"/>
  </si>
  <si>
    <t>映像音響設備</t>
    <rPh sb="0" eb="4">
      <t>エイゾウオンキョウ</t>
    </rPh>
    <rPh sb="4" eb="6">
      <t>セツビ</t>
    </rPh>
    <phoneticPr fontId="1"/>
  </si>
  <si>
    <t>6000I</t>
    <phoneticPr fontId="1"/>
  </si>
  <si>
    <t>インターホン設備</t>
    <rPh sb="6" eb="8">
      <t>セツビ</t>
    </rPh>
    <phoneticPr fontId="1"/>
  </si>
  <si>
    <t>6000J</t>
    <phoneticPr fontId="1"/>
  </si>
  <si>
    <t>電気錠設備</t>
    <rPh sb="0" eb="3">
      <t>デンキジョウ</t>
    </rPh>
    <rPh sb="3" eb="5">
      <t>セツビ</t>
    </rPh>
    <phoneticPr fontId="1"/>
  </si>
  <si>
    <t>テレビ強調設備</t>
    <rPh sb="3" eb="5">
      <t>キョウチョウ</t>
    </rPh>
    <rPh sb="5" eb="7">
      <t>セツビ</t>
    </rPh>
    <phoneticPr fontId="14"/>
  </si>
  <si>
    <t>6000L</t>
    <phoneticPr fontId="1"/>
  </si>
  <si>
    <t>避雷針工事</t>
    <rPh sb="0" eb="3">
      <t>ヒライシン</t>
    </rPh>
    <rPh sb="3" eb="5">
      <t>コウジ</t>
    </rPh>
    <phoneticPr fontId="14"/>
  </si>
  <si>
    <t>6000M</t>
    <phoneticPr fontId="1"/>
  </si>
  <si>
    <t>6000M</t>
    <phoneticPr fontId="1"/>
  </si>
  <si>
    <t>搬入工事</t>
    <rPh sb="0" eb="2">
      <t>ハンニュウ</t>
    </rPh>
    <rPh sb="2" eb="4">
      <t>コウジ</t>
    </rPh>
    <phoneticPr fontId="1"/>
  </si>
  <si>
    <t>6000N</t>
    <phoneticPr fontId="1"/>
  </si>
  <si>
    <t>外構工事</t>
    <rPh sb="0" eb="4">
      <t>ガイコウコウジ</t>
    </rPh>
    <phoneticPr fontId="14"/>
  </si>
  <si>
    <t>6000O</t>
    <phoneticPr fontId="1"/>
  </si>
  <si>
    <t>6000P</t>
    <phoneticPr fontId="1"/>
  </si>
  <si>
    <t>6000G</t>
    <phoneticPr fontId="1"/>
  </si>
  <si>
    <t>6000H</t>
    <phoneticPr fontId="1"/>
  </si>
  <si>
    <t>6000K</t>
    <phoneticPr fontId="1"/>
  </si>
  <si>
    <t>6000F</t>
    <phoneticPr fontId="1"/>
  </si>
  <si>
    <t>6000L</t>
    <phoneticPr fontId="1"/>
  </si>
  <si>
    <t>6000N</t>
    <phoneticPr fontId="1"/>
  </si>
  <si>
    <t>6000H</t>
    <phoneticPr fontId="1"/>
  </si>
  <si>
    <t>6000I</t>
    <phoneticPr fontId="1"/>
  </si>
  <si>
    <t>6000J</t>
    <phoneticPr fontId="1"/>
  </si>
  <si>
    <t>6000K</t>
    <phoneticPr fontId="1"/>
  </si>
  <si>
    <t>6000P</t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</si>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</sst>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  <numFmt numFmtId="181" formatCode="0.0%"/>
    <numFmt numFmtId="182" formatCode="0.00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Calibri"/>
      <family val="2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7" xfId="0" applyNumberForma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42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5" fillId="2" borderId="39" xfId="0" applyNumberFormat="1" applyFont="1" applyFill="1" applyBorder="1" applyAlignment="1" applyProtection="1">
      <alignment horizontal="center" vertical="center"/>
      <protection locked="0"/>
    </xf>
    <xf numFmtId="179" fontId="0" fillId="3" borderId="5" xfId="0" applyNumberFormat="1" applyFill="1" applyBorder="1" applyAlignment="1">
      <alignment horizontal="center" vertical="center"/>
    </xf>
    <xf numFmtId="179" fontId="0" fillId="3" borderId="43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0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0" fontId="9" fillId="0" borderId="1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9" fillId="2" borderId="13" xfId="0" applyNumberFormat="1" applyFont="1" applyFill="1" applyBorder="1">
      <alignment vertical="center"/>
    </xf>
    <xf numFmtId="176" fontId="0" fillId="2" borderId="13" xfId="0" applyNumberFormat="1" applyFill="1" applyBorder="1">
      <alignment vertical="center"/>
    </xf>
    <xf numFmtId="180" fontId="12" fillId="3" borderId="64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180" fontId="12" fillId="2" borderId="38" xfId="0" applyNumberFormat="1" applyFont="1" applyFill="1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0" fontId="0" fillId="2" borderId="46" xfId="0" applyFill="1" applyBorder="1" applyAlignment="1">
      <alignment horizontal="center" vertical="center"/>
    </xf>
    <xf numFmtId="176" fontId="9" fillId="2" borderId="6" xfId="0" applyNumberFormat="1" applyFont="1" applyFill="1" applyBorder="1">
      <alignment vertical="center"/>
    </xf>
    <xf numFmtId="176" fontId="0" fillId="2" borderId="37" xfId="0" applyNumberForma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12" fillId="2" borderId="40" xfId="0" applyNumberFormat="1" applyFont="1" applyFill="1" applyBorder="1">
      <alignment vertical="center"/>
    </xf>
    <xf numFmtId="180" fontId="0" fillId="2" borderId="41" xfId="0" applyNumberFormat="1" applyFill="1" applyBorder="1">
      <alignment vertical="center"/>
    </xf>
    <xf numFmtId="176" fontId="26" fillId="2" borderId="2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38" fontId="0" fillId="3" borderId="70" xfId="3" applyFont="1" applyFill="1" applyBorder="1" applyProtection="1">
      <alignment vertical="center"/>
      <protection locked="0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176" fontId="8" fillId="2" borderId="6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0" fillId="0" borderId="66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77" fontId="12" fillId="3" borderId="2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6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9" fillId="5" borderId="0" xfId="0" applyFont="1" applyFill="1">
      <alignment vertical="center"/>
    </xf>
    <xf numFmtId="0" fontId="21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center" vertical="center"/>
    </xf>
    <xf numFmtId="177" fontId="12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>
      <alignment vertical="center"/>
    </xf>
    <xf numFmtId="0" fontId="0" fillId="5" borderId="7" xfId="0" applyFill="1" applyBorder="1" applyAlignment="1">
      <alignment horizontal="center" vertical="center"/>
    </xf>
    <xf numFmtId="176" fontId="9" fillId="5" borderId="0" xfId="0" applyNumberFormat="1" applyFont="1" applyFill="1">
      <alignment vertical="center"/>
    </xf>
    <xf numFmtId="176" fontId="0" fillId="5" borderId="0" xfId="0" applyNumberFormat="1" applyFill="1">
      <alignment vertical="center"/>
    </xf>
    <xf numFmtId="0" fontId="0" fillId="5" borderId="0" xfId="0" applyFill="1" applyAlignment="1">
      <alignment horizontal="left" vertical="center" shrinkToFit="1"/>
    </xf>
    <xf numFmtId="177" fontId="12" fillId="3" borderId="2" xfId="0" applyNumberFormat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 shrinkToFit="1"/>
    </xf>
    <xf numFmtId="0" fontId="0" fillId="3" borderId="2" xfId="0" applyFill="1" applyBorder="1" applyProtection="1">
      <alignment vertical="center"/>
      <protection locked="0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7" fontId="0" fillId="3" borderId="9" xfId="0" applyNumberFormat="1" applyFill="1" applyBorder="1" applyAlignment="1">
      <alignment horizontal="center" vertical="center"/>
    </xf>
    <xf numFmtId="177" fontId="0" fillId="3" borderId="1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12" fillId="3" borderId="3" xfId="0" applyNumberFormat="1" applyFont="1" applyFill="1" applyBorder="1" applyAlignment="1">
      <alignment horizontal="right" vertical="center"/>
    </xf>
    <xf numFmtId="177" fontId="0" fillId="3" borderId="5" xfId="0" applyNumberFormat="1" applyFill="1" applyBorder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>
      <alignment vertical="center"/>
    </xf>
    <xf numFmtId="0" fontId="26" fillId="5" borderId="11" xfId="0" applyFont="1" applyFill="1" applyBorder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26" fillId="5" borderId="0" xfId="0" applyFont="1" applyFill="1">
      <alignment vertical="center"/>
    </xf>
    <xf numFmtId="0" fontId="0" fillId="5" borderId="0" xfId="0" applyFill="1">
      <alignment vertical="center"/>
    </xf>
    <xf numFmtId="0" fontId="0" fillId="2" borderId="5" xfId="0" applyFill="1" applyBorder="1">
      <alignment vertical="center"/>
    </xf>
    <xf numFmtId="0" fontId="18" fillId="5" borderId="11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1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177" fontId="0" fillId="3" borderId="9" xfId="0" applyNumberFormat="1" applyFill="1" applyBorder="1" applyAlignment="1" applyProtection="1">
      <alignment horizontal="center" vertical="center"/>
      <protection locked="0"/>
    </xf>
    <xf numFmtId="177" fontId="0" fillId="3" borderId="10" xfId="0" applyNumberFormat="1" applyFill="1" applyBorder="1" applyAlignment="1" applyProtection="1">
      <alignment horizontal="center" vertical="center"/>
      <protection locked="0"/>
    </xf>
    <xf numFmtId="177" fontId="12" fillId="3" borderId="3" xfId="0" applyNumberFormat="1" applyFont="1" applyFill="1" applyBorder="1" applyAlignment="1" applyProtection="1">
      <alignment horizontal="right" vertical="center"/>
      <protection locked="0"/>
    </xf>
    <xf numFmtId="177" fontId="0" fillId="3" borderId="5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46" xfId="0" applyFont="1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11" xfId="0" applyNumberFormat="1" applyBorder="1">
      <alignment vertical="center"/>
    </xf>
    <xf numFmtId="182" fontId="0" fillId="0" borderId="0" xfId="0" applyNumberFormat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177" fontId="8" fillId="0" borderId="16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7" fontId="8" fillId="0" borderId="61" xfId="0" applyNumberFormat="1" applyFont="1" applyBorder="1">
      <alignment vertical="center"/>
    </xf>
    <xf numFmtId="177" fontId="8" fillId="0" borderId="18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7" fontId="8" fillId="0" borderId="62" xfId="0" applyNumberFormat="1" applyFont="1" applyBorder="1">
      <alignment vertical="center"/>
    </xf>
    <xf numFmtId="177" fontId="7" fillId="0" borderId="16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7" fontId="8" fillId="0" borderId="5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8" fillId="0" borderId="77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76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77" fontId="8" fillId="0" borderId="74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78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77" fontId="8" fillId="0" borderId="75" xfId="0" applyNumberFormat="1" applyFont="1" applyBorder="1">
      <alignment vertical="center"/>
    </xf>
    <xf numFmtId="177" fontId="7" fillId="0" borderId="72" xfId="0" applyNumberFormat="1" applyFont="1" applyBorder="1" applyAlignment="1">
      <alignment horizontal="center" vertical="center" shrinkToFit="1"/>
    </xf>
    <xf numFmtId="177" fontId="8" fillId="0" borderId="72" xfId="0" applyNumberFormat="1" applyFont="1" applyBorder="1">
      <alignment vertical="center"/>
    </xf>
    <xf numFmtId="177" fontId="9" fillId="0" borderId="72" xfId="0" applyNumberFormat="1" applyFont="1" applyBorder="1">
      <alignment vertical="center"/>
    </xf>
    <xf numFmtId="177" fontId="9" fillId="0" borderId="7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81" fontId="8" fillId="0" borderId="17" xfId="0" applyNumberFormat="1" applyFont="1" applyBorder="1" applyAlignment="1">
      <alignment horizontal="right" vertical="center"/>
    </xf>
    <xf numFmtId="181" fontId="8" fillId="0" borderId="18" xfId="0" applyNumberFormat="1" applyFont="1" applyBorder="1" applyAlignment="1">
      <alignment horizontal="right" vertical="center"/>
    </xf>
    <xf numFmtId="181" fontId="8" fillId="0" borderId="19" xfId="0" applyNumberFormat="1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6" fillId="0" borderId="20" xfId="0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7" fontId="7" fillId="0" borderId="8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10" fillId="0" borderId="4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5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2" fillId="0" borderId="1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177" fontId="9" fillId="0" borderId="20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2" fillId="0" borderId="17" xfId="0" applyFont="1" applyBorder="1" applyAlignment="1">
      <alignment vertical="center" shrinkToFit="1"/>
    </xf>
    <xf numFmtId="0" fontId="32" fillId="0" borderId="18" xfId="0" applyFont="1" applyBorder="1" applyAlignment="1">
      <alignment vertical="center" shrinkToFit="1"/>
    </xf>
    <xf numFmtId="0" fontId="32" fillId="0" borderId="19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10" fillId="0" borderId="48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49" xfId="0" applyNumberFormat="1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69" xfId="0" applyFont="1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38099</xdr:colOff>
      <xdr:row>5</xdr:row>
      <xdr:rowOff>209551</xdr:rowOff>
    </xdr:from>
    <xdr:to>
      <xdr:col>6</xdr:col>
      <xdr:colOff>276224</xdr:colOff>
      <xdr:row>9</xdr:row>
      <xdr:rowOff>228600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099" y="1485901"/>
          <a:ext cx="238125" cy="971549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57151</xdr:colOff>
      <xdr:row>10</xdr:row>
      <xdr:rowOff>47625</xdr:rowOff>
    </xdr:from>
    <xdr:to>
      <xdr:col>6</xdr:col>
      <xdr:colOff>228600</xdr:colOff>
      <xdr:row>16</xdr:row>
      <xdr:rowOff>228601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29151" y="2514600"/>
          <a:ext cx="171449" cy="1609726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177800</xdr:colOff>
      <xdr:row>26</xdr:row>
      <xdr:rowOff>179917</xdr:rowOff>
    </xdr:from>
    <xdr:to>
      <xdr:col>17</xdr:col>
      <xdr:colOff>494241</xdr:colOff>
      <xdr:row>29</xdr:row>
      <xdr:rowOff>31751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29900" y="6695017"/>
          <a:ext cx="0" cy="56620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20</xdr:row>
      <xdr:rowOff>219074</xdr:rowOff>
    </xdr:from>
    <xdr:to>
      <xdr:col>11</xdr:col>
      <xdr:colOff>723900</xdr:colOff>
      <xdr:row>22</xdr:row>
      <xdr:rowOff>25399</xdr:rowOff>
    </xdr:to>
    <xdr:sp macro="" textlink="">
      <xdr:nvSpPr>
        <xdr:cNvPr id="8" name="角丸四角形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72375" y="5067299"/>
          <a:ext cx="657225" cy="2825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190499</xdr:colOff>
      <xdr:row>32</xdr:row>
      <xdr:rowOff>171450</xdr:rowOff>
    </xdr:from>
    <xdr:to>
      <xdr:col>3</xdr:col>
      <xdr:colOff>666750</xdr:colOff>
      <xdr:row>35</xdr:row>
      <xdr:rowOff>19050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9574" y="7639050"/>
          <a:ext cx="1943101" cy="561975"/>
        </a:xfrm>
        <a:prstGeom prst="wedgeRectCallout">
          <a:avLst>
            <a:gd name="adj1" fmla="val -38627"/>
            <a:gd name="adj2" fmla="val -12376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注文書の項目番号を記載！例）配管工事 → </a:t>
          </a:r>
          <a:r>
            <a:rPr kumimoji="1" lang="en-US" altLang="ja-JP" sz="1100" b="1"/>
            <a:t>600A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676275</xdr:colOff>
      <xdr:row>32</xdr:row>
      <xdr:rowOff>228600</xdr:rowOff>
    </xdr:from>
    <xdr:to>
      <xdr:col>7</xdr:col>
      <xdr:colOff>504825</xdr:colOff>
      <xdr:row>35</xdr:row>
      <xdr:rowOff>142875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29050" y="7934325"/>
          <a:ext cx="2314575" cy="628650"/>
        </a:xfrm>
        <a:prstGeom prst="wedgeRectCallout">
          <a:avLst>
            <a:gd name="adj1" fmla="val -44632"/>
            <a:gd name="adj2" fmla="val -14269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今月の請求金額が記入されます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（出来高金額－既請求金額）</a:t>
          </a:r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166686</xdr:colOff>
      <xdr:row>25</xdr:row>
      <xdr:rowOff>204792</xdr:rowOff>
    </xdr:from>
    <xdr:to>
      <xdr:col>7</xdr:col>
      <xdr:colOff>95249</xdr:colOff>
      <xdr:row>27</xdr:row>
      <xdr:rowOff>9525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2809876" y="3600452"/>
          <a:ext cx="280983" cy="556736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20</xdr:row>
      <xdr:rowOff>209550</xdr:rowOff>
    </xdr:from>
    <xdr:to>
      <xdr:col>12</xdr:col>
      <xdr:colOff>2533650</xdr:colOff>
      <xdr:row>23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829675" y="5067300"/>
          <a:ext cx="2466975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76200</xdr:colOff>
      <xdr:row>26</xdr:row>
      <xdr:rowOff>19050</xdr:rowOff>
    </xdr:from>
    <xdr:to>
      <xdr:col>12</xdr:col>
      <xdr:colOff>1533525</xdr:colOff>
      <xdr:row>29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39200" y="6334125"/>
          <a:ext cx="14573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24</xdr:row>
          <xdr:rowOff>47624</xdr:rowOff>
        </xdr:from>
        <xdr:to>
          <xdr:col>50</xdr:col>
          <xdr:colOff>133350</xdr:colOff>
          <xdr:row>38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5" spid="_x0000_s419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3097"/>
            <a:stretch>
              <a:fillRect/>
            </a:stretch>
          </xdr:blipFill>
          <xdr:spPr bwMode="auto">
            <a:xfrm>
              <a:off x="6096000" y="4819649"/>
              <a:ext cx="3086100" cy="2085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Zeros="0" tabSelected="1" view="pageBreakPreview" zoomScaleNormal="100" zoomScaleSheetLayoutView="100" workbookViewId="0">
      <selection activeCell="F25" sqref="F25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5" customWidth="1"/>
    <col min="11" max="11" width="4.375" customWidth="1"/>
    <col min="12" max="13" width="10.125" style="9" customWidth="1"/>
    <col min="14" max="14" width="15.125" customWidth="1"/>
    <col min="15" max="15" width="5.625" customWidth="1"/>
    <col min="16" max="16" width="20.125" hidden="1" customWidth="1"/>
    <col min="17" max="17" width="18" hidden="1" customWidth="1"/>
    <col min="18" max="18" width="12.875" hidden="1" customWidth="1"/>
    <col min="19" max="19" width="6.625" hidden="1" customWidth="1"/>
  </cols>
  <sheetData>
    <row r="1" spans="1:17" x14ac:dyDescent="0.4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7" x14ac:dyDescent="0.4">
      <c r="A2" s="121"/>
      <c r="B2" s="121"/>
      <c r="C2" s="48"/>
      <c r="D2" t="s">
        <v>55</v>
      </c>
      <c r="E2" s="121"/>
      <c r="F2" s="121"/>
      <c r="G2" s="121"/>
      <c r="H2" s="121"/>
      <c r="I2" s="121"/>
      <c r="J2" s="121"/>
      <c r="P2" s="9" t="s">
        <v>97</v>
      </c>
      <c r="Q2" s="9"/>
    </row>
    <row r="3" spans="1:17" x14ac:dyDescent="0.4">
      <c r="A3" s="121"/>
      <c r="B3" s="121"/>
      <c r="C3" s="151"/>
      <c r="D3" s="151"/>
      <c r="E3" s="123"/>
      <c r="F3" s="121"/>
      <c r="G3" s="121"/>
      <c r="H3" s="121"/>
      <c r="I3" s="121"/>
      <c r="J3" s="121"/>
      <c r="P3" s="78" t="s">
        <v>95</v>
      </c>
      <c r="Q3" s="78" t="s">
        <v>96</v>
      </c>
    </row>
    <row r="4" spans="1:17" x14ac:dyDescent="0.4">
      <c r="A4" s="121"/>
      <c r="B4" s="121"/>
      <c r="C4" s="150" t="s">
        <v>53</v>
      </c>
      <c r="D4" s="173"/>
      <c r="E4" s="123" t="s">
        <v>54</v>
      </c>
      <c r="F4" s="121"/>
      <c r="G4" s="122" t="s">
        <v>106</v>
      </c>
      <c r="H4" s="121"/>
      <c r="I4" s="121"/>
      <c r="J4" s="121"/>
      <c r="P4" s="78">
        <v>100</v>
      </c>
      <c r="Q4" s="78">
        <v>100</v>
      </c>
    </row>
    <row r="5" spans="1:17" ht="25.5" x14ac:dyDescent="0.4">
      <c r="B5" s="77" t="s">
        <v>44</v>
      </c>
      <c r="C5" s="80" t="s">
        <v>102</v>
      </c>
      <c r="D5" s="80">
        <v>7</v>
      </c>
      <c r="E5" s="77" t="s">
        <v>52</v>
      </c>
      <c r="F5" s="174" t="s">
        <v>58</v>
      </c>
      <c r="G5" s="175"/>
      <c r="H5" s="121"/>
      <c r="I5" s="121"/>
      <c r="J5" s="121"/>
      <c r="P5" s="78">
        <v>50</v>
      </c>
      <c r="Q5" s="78">
        <v>50</v>
      </c>
    </row>
    <row r="6" spans="1:17" x14ac:dyDescent="0.4">
      <c r="A6" s="121"/>
      <c r="B6" s="121"/>
      <c r="C6" s="121"/>
      <c r="D6" s="121"/>
      <c r="E6" s="121"/>
      <c r="G6" s="121"/>
      <c r="H6" s="121"/>
      <c r="I6" s="121"/>
      <c r="J6" s="121"/>
      <c r="P6" s="78">
        <v>70</v>
      </c>
      <c r="Q6" s="78">
        <v>30</v>
      </c>
    </row>
    <row r="7" spans="1:17" x14ac:dyDescent="0.4">
      <c r="A7" s="121"/>
      <c r="B7" s="146" t="s">
        <v>29</v>
      </c>
      <c r="C7" s="166"/>
      <c r="D7" s="176" t="s">
        <v>56</v>
      </c>
      <c r="E7" s="177"/>
      <c r="F7" s="166"/>
      <c r="G7" s="121"/>
      <c r="H7" s="121"/>
      <c r="I7" s="121"/>
      <c r="J7" s="121"/>
    </row>
    <row r="8" spans="1:17" x14ac:dyDescent="0.4">
      <c r="A8" s="121"/>
      <c r="B8" s="146" t="s">
        <v>57</v>
      </c>
      <c r="C8" s="157"/>
      <c r="D8" s="146" t="s">
        <v>48</v>
      </c>
      <c r="E8" s="157"/>
      <c r="F8" s="77" t="s">
        <v>60</v>
      </c>
      <c r="G8" s="164" t="s">
        <v>110</v>
      </c>
      <c r="H8" s="165"/>
      <c r="I8" s="123"/>
      <c r="J8" s="123"/>
      <c r="K8" s="58"/>
    </row>
    <row r="9" spans="1:17" x14ac:dyDescent="0.4">
      <c r="A9" s="121"/>
      <c r="B9" s="146" t="s">
        <v>30</v>
      </c>
      <c r="C9" s="166"/>
      <c r="D9" s="146" t="s">
        <v>125</v>
      </c>
      <c r="E9" s="166"/>
      <c r="F9" s="91"/>
      <c r="G9" s="165"/>
      <c r="H9" s="165"/>
      <c r="I9" s="123"/>
      <c r="J9" s="123"/>
      <c r="K9" s="58"/>
      <c r="L9" s="92"/>
      <c r="P9" s="15" t="s">
        <v>93</v>
      </c>
    </row>
    <row r="10" spans="1:17" x14ac:dyDescent="0.4">
      <c r="A10" s="121"/>
      <c r="B10" s="146" t="s">
        <v>34</v>
      </c>
      <c r="C10" s="166"/>
      <c r="D10" s="146" t="s">
        <v>61</v>
      </c>
      <c r="E10" s="172"/>
      <c r="F10" s="77">
        <v>10104</v>
      </c>
      <c r="G10" s="121"/>
      <c r="H10" s="121"/>
      <c r="I10" s="121"/>
      <c r="J10" s="121"/>
      <c r="P10" s="59" t="s">
        <v>91</v>
      </c>
    </row>
    <row r="11" spans="1:17" x14ac:dyDescent="0.4">
      <c r="A11" s="121"/>
      <c r="B11" s="146" t="s">
        <v>114</v>
      </c>
      <c r="C11" s="157"/>
      <c r="D11" s="72"/>
      <c r="E11" s="104"/>
      <c r="F11" s="103"/>
      <c r="G11" s="121"/>
      <c r="H11" s="121"/>
      <c r="I11" s="121"/>
      <c r="J11" s="121"/>
      <c r="P11" s="59"/>
    </row>
    <row r="12" spans="1:17" x14ac:dyDescent="0.4">
      <c r="A12" s="121"/>
      <c r="B12" s="121"/>
      <c r="C12" s="122"/>
      <c r="D12" s="122"/>
      <c r="E12" s="121"/>
      <c r="F12" s="121"/>
      <c r="G12" s="121"/>
      <c r="H12" s="121"/>
      <c r="I12" s="121"/>
      <c r="J12" s="121"/>
      <c r="P12" s="60" t="s">
        <v>92</v>
      </c>
    </row>
    <row r="13" spans="1:17" x14ac:dyDescent="0.4">
      <c r="A13" s="121"/>
      <c r="B13" s="146" t="s">
        <v>69</v>
      </c>
      <c r="C13" s="166"/>
      <c r="D13" s="169" t="s">
        <v>113</v>
      </c>
      <c r="E13" s="170"/>
      <c r="F13" s="171"/>
      <c r="G13" s="121"/>
      <c r="H13" s="121"/>
      <c r="I13" s="121"/>
      <c r="J13" s="121"/>
    </row>
    <row r="14" spans="1:17" x14ac:dyDescent="0.4">
      <c r="A14" s="121"/>
      <c r="B14" s="146" t="s">
        <v>31</v>
      </c>
      <c r="C14" s="166"/>
      <c r="D14" s="158" t="s">
        <v>103</v>
      </c>
      <c r="E14" s="159"/>
      <c r="F14" s="160"/>
      <c r="G14" s="167" t="s">
        <v>123</v>
      </c>
      <c r="H14" s="168"/>
      <c r="I14" s="124"/>
      <c r="J14" s="124"/>
      <c r="K14" s="61"/>
    </row>
    <row r="15" spans="1:17" x14ac:dyDescent="0.4">
      <c r="A15" s="121"/>
      <c r="B15" s="146" t="s">
        <v>32</v>
      </c>
      <c r="C15" s="166"/>
      <c r="D15" s="158" t="s">
        <v>108</v>
      </c>
      <c r="E15" s="159"/>
      <c r="F15" s="160"/>
      <c r="G15" s="167"/>
      <c r="H15" s="168"/>
      <c r="I15" s="124"/>
      <c r="J15" s="124"/>
      <c r="K15" s="61"/>
    </row>
    <row r="16" spans="1:17" x14ac:dyDescent="0.4">
      <c r="A16" s="121"/>
      <c r="B16" s="146" t="s">
        <v>33</v>
      </c>
      <c r="C16" s="157"/>
      <c r="D16" s="158" t="s">
        <v>104</v>
      </c>
      <c r="E16" s="159"/>
      <c r="F16" s="160"/>
      <c r="G16" s="121"/>
      <c r="H16" s="121"/>
      <c r="I16" s="121"/>
      <c r="J16" s="121"/>
    </row>
    <row r="17" spans="1:14" x14ac:dyDescent="0.4">
      <c r="A17" s="121"/>
      <c r="B17" s="155" t="s">
        <v>86</v>
      </c>
      <c r="C17" s="161"/>
      <c r="D17" s="162" t="s">
        <v>109</v>
      </c>
      <c r="E17" s="163"/>
      <c r="F17" s="163"/>
      <c r="G17" s="125"/>
      <c r="H17" s="126"/>
      <c r="I17" s="122"/>
      <c r="J17" s="122"/>
      <c r="K17" s="9"/>
    </row>
    <row r="18" spans="1:14" x14ac:dyDescent="0.4">
      <c r="A18" s="121"/>
      <c r="B18" s="122"/>
      <c r="C18" s="122"/>
      <c r="D18" s="121"/>
      <c r="E18" s="121"/>
      <c r="F18" s="121"/>
      <c r="G18" s="125"/>
      <c r="H18" s="126"/>
      <c r="I18" s="122"/>
      <c r="J18" s="122"/>
      <c r="K18" s="9"/>
    </row>
    <row r="19" spans="1:14" x14ac:dyDescent="0.4">
      <c r="A19" s="121"/>
      <c r="B19" s="77" t="s">
        <v>75</v>
      </c>
      <c r="C19" s="468" t="s">
        <v>81</v>
      </c>
      <c r="D19" s="162"/>
      <c r="E19" s="47" t="s">
        <v>18</v>
      </c>
      <c r="F19" s="48" t="s">
        <v>82</v>
      </c>
      <c r="G19" s="122"/>
      <c r="H19" s="122"/>
      <c r="I19" s="122"/>
      <c r="J19" s="122"/>
      <c r="K19" s="9"/>
    </row>
    <row r="20" spans="1:14" x14ac:dyDescent="0.4">
      <c r="A20" s="121"/>
      <c r="B20" s="77" t="s">
        <v>76</v>
      </c>
      <c r="C20" s="468" t="s">
        <v>83</v>
      </c>
      <c r="D20" s="162"/>
      <c r="E20" s="49" t="s">
        <v>18</v>
      </c>
      <c r="F20" s="48" t="s">
        <v>84</v>
      </c>
      <c r="G20" s="153" t="s">
        <v>121</v>
      </c>
      <c r="H20" s="154"/>
      <c r="I20" s="122"/>
      <c r="J20" s="122"/>
      <c r="K20" s="9"/>
      <c r="L20" s="9" t="s">
        <v>106</v>
      </c>
    </row>
    <row r="21" spans="1:14" x14ac:dyDescent="0.4">
      <c r="A21" s="121"/>
      <c r="B21" s="47" t="s">
        <v>77</v>
      </c>
      <c r="C21" s="468" t="s">
        <v>87</v>
      </c>
      <c r="D21" s="162"/>
      <c r="E21" s="49" t="s">
        <v>18</v>
      </c>
      <c r="F21" s="48" t="s">
        <v>111</v>
      </c>
      <c r="G21" s="127" t="s">
        <v>122</v>
      </c>
      <c r="H21" s="122"/>
      <c r="I21" s="122"/>
      <c r="J21" s="122"/>
      <c r="K21" s="9"/>
      <c r="L21" s="156" t="s">
        <v>36</v>
      </c>
      <c r="M21" s="156"/>
      <c r="N21" s="87" t="s">
        <v>105</v>
      </c>
    </row>
    <row r="22" spans="1:14" x14ac:dyDescent="0.4">
      <c r="A22" s="121"/>
      <c r="B22" s="49" t="s">
        <v>79</v>
      </c>
      <c r="C22" s="468" t="s">
        <v>85</v>
      </c>
      <c r="D22" s="162"/>
      <c r="E22" s="47" t="s">
        <v>80</v>
      </c>
      <c r="F22" s="469" t="s">
        <v>112</v>
      </c>
      <c r="G22" s="122"/>
      <c r="H22" s="122"/>
      <c r="I22" s="122"/>
      <c r="J22" s="122"/>
      <c r="K22" s="9"/>
      <c r="L22" s="72" t="s">
        <v>145</v>
      </c>
      <c r="M22" s="80">
        <v>31350</v>
      </c>
      <c r="N22" s="56" t="s">
        <v>146</v>
      </c>
    </row>
    <row r="23" spans="1:14" x14ac:dyDescent="0.4">
      <c r="A23" s="121"/>
      <c r="B23" s="121"/>
      <c r="C23" s="121"/>
      <c r="D23" s="121"/>
      <c r="E23" s="121"/>
      <c r="F23" s="122"/>
      <c r="G23" s="122"/>
      <c r="H23" s="122"/>
      <c r="I23" s="122"/>
      <c r="J23" s="122"/>
      <c r="K23" s="9"/>
      <c r="L23" s="72" t="s">
        <v>147</v>
      </c>
      <c r="M23" s="80">
        <v>31360</v>
      </c>
      <c r="N23" s="56" t="s">
        <v>148</v>
      </c>
    </row>
    <row r="24" spans="1:14" x14ac:dyDescent="0.4">
      <c r="A24" s="121"/>
      <c r="B24" s="121"/>
      <c r="C24" s="121"/>
      <c r="D24" s="131"/>
      <c r="E24" s="121"/>
      <c r="F24" s="121"/>
      <c r="G24" s="121"/>
      <c r="H24" s="121"/>
      <c r="I24" s="121"/>
      <c r="J24" s="121"/>
      <c r="L24" s="72" t="s">
        <v>149</v>
      </c>
      <c r="M24" s="80">
        <v>31370</v>
      </c>
      <c r="N24" s="56" t="s">
        <v>150</v>
      </c>
    </row>
    <row r="25" spans="1:14" x14ac:dyDescent="0.4">
      <c r="A25" s="121"/>
      <c r="B25" s="142" t="s">
        <v>143</v>
      </c>
      <c r="C25" s="143"/>
      <c r="D25" s="142" t="s">
        <v>139</v>
      </c>
      <c r="E25" s="143"/>
      <c r="F25" s="111" t="s">
        <v>141</v>
      </c>
      <c r="G25" s="128" t="s">
        <v>142</v>
      </c>
      <c r="H25" s="129"/>
      <c r="I25" s="129"/>
      <c r="J25" s="129"/>
      <c r="L25" s="72" t="s">
        <v>151</v>
      </c>
      <c r="M25" s="80">
        <v>31380</v>
      </c>
      <c r="N25" s="56" t="s">
        <v>152</v>
      </c>
    </row>
    <row r="26" spans="1:14" x14ac:dyDescent="0.4">
      <c r="A26" s="121"/>
      <c r="B26" s="144"/>
      <c r="C26" s="145"/>
      <c r="D26" s="148"/>
      <c r="E26" s="149"/>
      <c r="F26" s="112"/>
      <c r="G26" s="130"/>
      <c r="H26" s="121"/>
      <c r="I26" s="121"/>
      <c r="J26" s="121"/>
      <c r="K26" s="62"/>
      <c r="L26" s="72" t="s">
        <v>153</v>
      </c>
      <c r="M26" s="80">
        <v>31390</v>
      </c>
      <c r="N26" s="57" t="s">
        <v>154</v>
      </c>
    </row>
    <row r="27" spans="1:14" x14ac:dyDescent="0.4">
      <c r="A27" s="121"/>
      <c r="B27" s="121"/>
      <c r="C27" s="121"/>
      <c r="D27" s="121"/>
      <c r="E27" s="121"/>
      <c r="F27" s="132"/>
      <c r="G27" s="140"/>
      <c r="H27" s="141"/>
      <c r="I27" s="129"/>
      <c r="J27" s="121"/>
      <c r="L27" s="72" t="s">
        <v>155</v>
      </c>
      <c r="M27" s="80">
        <v>31400</v>
      </c>
      <c r="N27" s="56" t="s">
        <v>156</v>
      </c>
    </row>
    <row r="28" spans="1:14" x14ac:dyDescent="0.4">
      <c r="A28" s="121"/>
      <c r="B28" s="121"/>
      <c r="C28" s="121"/>
      <c r="D28" s="150" t="s">
        <v>144</v>
      </c>
      <c r="E28" s="151"/>
      <c r="F28" s="151"/>
      <c r="G28" s="121"/>
      <c r="H28" s="121"/>
      <c r="I28" s="121"/>
      <c r="J28" s="121"/>
      <c r="L28" s="72" t="s">
        <v>174</v>
      </c>
      <c r="M28" s="80">
        <v>31410</v>
      </c>
      <c r="N28" s="56" t="s">
        <v>158</v>
      </c>
    </row>
    <row r="29" spans="1:14" x14ac:dyDescent="0.4">
      <c r="A29" s="121"/>
      <c r="B29" s="121"/>
      <c r="C29" s="122"/>
      <c r="D29" s="152"/>
      <c r="E29" s="152"/>
      <c r="F29" s="152"/>
      <c r="G29" s="121"/>
      <c r="H29" s="121"/>
      <c r="I29" s="122"/>
      <c r="J29" s="122"/>
      <c r="L29" s="72" t="s">
        <v>175</v>
      </c>
      <c r="M29" s="80">
        <v>31420</v>
      </c>
      <c r="N29" s="56" t="s">
        <v>159</v>
      </c>
    </row>
    <row r="30" spans="1:14" x14ac:dyDescent="0.4">
      <c r="A30" s="121"/>
      <c r="B30" s="105" t="s">
        <v>36</v>
      </c>
      <c r="C30" s="106"/>
      <c r="D30" s="146" t="s">
        <v>14</v>
      </c>
      <c r="E30" s="147"/>
      <c r="F30" s="70" t="s">
        <v>45</v>
      </c>
      <c r="G30" s="77" t="s">
        <v>40</v>
      </c>
      <c r="H30" s="122"/>
      <c r="I30" s="133"/>
      <c r="J30" s="133"/>
      <c r="K30" s="9"/>
      <c r="L30" s="72" t="s">
        <v>160</v>
      </c>
      <c r="M30" s="80">
        <v>31430</v>
      </c>
      <c r="N30" s="56" t="s">
        <v>161</v>
      </c>
    </row>
    <row r="31" spans="1:14" x14ac:dyDescent="0.4">
      <c r="A31" s="121"/>
      <c r="B31" s="72" t="s">
        <v>59</v>
      </c>
      <c r="C31" s="77">
        <v>30310</v>
      </c>
      <c r="D31" s="70"/>
      <c r="E31" s="76"/>
      <c r="F31" s="82"/>
      <c r="G31" s="3">
        <f>F31*0.1</f>
        <v>0</v>
      </c>
      <c r="H31" s="133"/>
      <c r="I31" s="133"/>
      <c r="J31" s="133"/>
      <c r="K31" s="7"/>
      <c r="L31" s="72" t="s">
        <v>162</v>
      </c>
      <c r="M31" s="80">
        <v>31440</v>
      </c>
      <c r="N31" s="56" t="s">
        <v>163</v>
      </c>
    </row>
    <row r="32" spans="1:14" x14ac:dyDescent="0.4">
      <c r="A32" s="121"/>
      <c r="B32" s="70"/>
      <c r="C32" s="77"/>
      <c r="D32" s="70"/>
      <c r="E32" s="76"/>
      <c r="F32" s="82"/>
      <c r="G32" s="3"/>
      <c r="H32" s="133"/>
      <c r="I32" s="133"/>
      <c r="J32" s="133"/>
      <c r="K32" s="7"/>
      <c r="L32" s="72" t="s">
        <v>176</v>
      </c>
      <c r="M32" s="80">
        <v>31450</v>
      </c>
      <c r="N32" s="56" t="s">
        <v>164</v>
      </c>
    </row>
    <row r="33" spans="1:14" x14ac:dyDescent="0.4">
      <c r="A33" s="121"/>
      <c r="B33" s="114"/>
      <c r="C33" s="93"/>
      <c r="D33" s="70"/>
      <c r="E33" s="76"/>
      <c r="F33" s="82"/>
      <c r="G33" s="3">
        <f t="shared" ref="G33" si="0">F33*0.1</f>
        <v>0</v>
      </c>
      <c r="H33" s="133"/>
      <c r="I33" s="133"/>
      <c r="J33" s="133"/>
      <c r="K33" s="7"/>
      <c r="L33" s="72" t="s">
        <v>165</v>
      </c>
      <c r="M33" s="80">
        <v>31460</v>
      </c>
      <c r="N33" s="56" t="s">
        <v>166</v>
      </c>
    </row>
    <row r="34" spans="1:14" x14ac:dyDescent="0.4">
      <c r="A34" s="121"/>
      <c r="B34" s="70"/>
      <c r="C34" s="76"/>
      <c r="D34" s="107"/>
      <c r="E34" s="115"/>
      <c r="F34" s="82"/>
      <c r="G34" s="3"/>
      <c r="H34" s="133"/>
      <c r="I34" s="133"/>
      <c r="J34" s="133"/>
      <c r="K34" s="7"/>
      <c r="L34" s="72" t="s">
        <v>167</v>
      </c>
      <c r="M34" s="80">
        <v>31470</v>
      </c>
      <c r="N34" s="56" t="s">
        <v>169</v>
      </c>
    </row>
    <row r="35" spans="1:14" x14ac:dyDescent="0.4">
      <c r="A35" s="121"/>
      <c r="B35" s="86" t="s">
        <v>93</v>
      </c>
      <c r="C35" s="71"/>
      <c r="D35" s="109"/>
      <c r="E35" s="116"/>
      <c r="F35" s="82"/>
      <c r="G35" s="3"/>
      <c r="H35" s="133"/>
      <c r="I35" s="133"/>
      <c r="J35" s="133"/>
      <c r="K35" s="7"/>
      <c r="L35" s="72" t="s">
        <v>170</v>
      </c>
      <c r="M35" s="80">
        <v>31480</v>
      </c>
      <c r="N35" s="56" t="s">
        <v>171</v>
      </c>
    </row>
    <row r="36" spans="1:14" ht="19.5" thickBot="1" x14ac:dyDescent="0.45">
      <c r="A36" s="121"/>
      <c r="B36" s="83"/>
      <c r="C36" s="81"/>
      <c r="D36" s="108"/>
      <c r="E36" s="117"/>
      <c r="F36" s="84"/>
      <c r="G36" s="3"/>
      <c r="H36" s="133"/>
      <c r="I36" s="133"/>
      <c r="J36" s="133"/>
      <c r="K36" s="7"/>
      <c r="L36" s="72" t="s">
        <v>172</v>
      </c>
      <c r="M36" s="80">
        <v>31490</v>
      </c>
      <c r="N36" s="56" t="s">
        <v>49</v>
      </c>
    </row>
    <row r="37" spans="1:14" ht="19.5" thickTop="1" x14ac:dyDescent="0.4">
      <c r="A37" s="121"/>
      <c r="B37" s="118" t="s">
        <v>43</v>
      </c>
      <c r="C37" s="119"/>
      <c r="D37" s="119"/>
      <c r="E37" s="120"/>
      <c r="F37" s="85"/>
      <c r="G37" s="2"/>
      <c r="H37" s="133"/>
      <c r="I37" s="134"/>
      <c r="J37" s="134"/>
      <c r="K37" s="7"/>
      <c r="L37" s="72" t="s">
        <v>173</v>
      </c>
      <c r="M37" s="80">
        <v>31500</v>
      </c>
      <c r="N37" s="56" t="s">
        <v>50</v>
      </c>
    </row>
    <row r="38" spans="1:14" x14ac:dyDescent="0.4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8"/>
      <c r="L38" s="78">
        <v>8227</v>
      </c>
      <c r="M38" s="78">
        <v>41310</v>
      </c>
      <c r="N38" s="138" t="s">
        <v>131</v>
      </c>
    </row>
    <row r="39" spans="1:14" x14ac:dyDescent="0.4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L39"/>
      <c r="M39"/>
    </row>
    <row r="40" spans="1:14" x14ac:dyDescent="0.4">
      <c r="A40" s="121"/>
      <c r="B40" s="126"/>
      <c r="C40" s="126"/>
      <c r="D40" s="126"/>
      <c r="E40" s="126"/>
      <c r="F40" s="126"/>
      <c r="G40" s="126"/>
      <c r="H40" s="126"/>
      <c r="I40" s="135"/>
      <c r="J40" s="135"/>
      <c r="K40" s="63"/>
      <c r="L40"/>
      <c r="M40"/>
    </row>
    <row r="41" spans="1:14" x14ac:dyDescent="0.4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L41"/>
      <c r="M41"/>
    </row>
    <row r="42" spans="1:14" x14ac:dyDescent="0.4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L42"/>
      <c r="M42"/>
    </row>
    <row r="43" spans="1:14" x14ac:dyDescent="0.4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L43"/>
      <c r="M43"/>
    </row>
    <row r="44" spans="1:14" x14ac:dyDescent="0.4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L44"/>
      <c r="M44"/>
    </row>
    <row r="45" spans="1:14" x14ac:dyDescent="0.4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L45"/>
      <c r="M45"/>
    </row>
    <row r="46" spans="1:14" x14ac:dyDescent="0.4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L46"/>
      <c r="M46"/>
    </row>
    <row r="47" spans="1:14" x14ac:dyDescent="0.4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L47"/>
      <c r="M47"/>
    </row>
    <row r="48" spans="1:14" x14ac:dyDescent="0.4">
      <c r="L48"/>
      <c r="M48"/>
    </row>
  </sheetData>
  <sheetProtection algorithmName="SHA-512" hashValue="UMp4EM0RRKdXjz7WwTHxlVBpritgBZeF5ml5KSvCqCwNtNDBVtYoN2mwOlAKxktsNitsGzPt/5XYK9ez/oFaYQ==" saltValue="Bpgg3ct3jvNTq4aRlARPyQ==" spinCount="100000" sheet="1" selectLockedCells="1"/>
  <mergeCells count="38">
    <mergeCell ref="C3:D3"/>
    <mergeCell ref="C4:D4"/>
    <mergeCell ref="F5:G5"/>
    <mergeCell ref="B7:C7"/>
    <mergeCell ref="D7:F7"/>
    <mergeCell ref="G8:H9"/>
    <mergeCell ref="B14:C14"/>
    <mergeCell ref="D14:F14"/>
    <mergeCell ref="G14:H14"/>
    <mergeCell ref="B15:C15"/>
    <mergeCell ref="D15:F15"/>
    <mergeCell ref="G15:H15"/>
    <mergeCell ref="B13:C13"/>
    <mergeCell ref="D13:F13"/>
    <mergeCell ref="B8:C8"/>
    <mergeCell ref="D8:E8"/>
    <mergeCell ref="B9:C9"/>
    <mergeCell ref="D9:E9"/>
    <mergeCell ref="B10:C10"/>
    <mergeCell ref="D10:E10"/>
    <mergeCell ref="B11:C11"/>
    <mergeCell ref="B16:C16"/>
    <mergeCell ref="D16:F16"/>
    <mergeCell ref="B17:C17"/>
    <mergeCell ref="D17:F17"/>
    <mergeCell ref="C19:D19"/>
    <mergeCell ref="G20:H20"/>
    <mergeCell ref="C21:D21"/>
    <mergeCell ref="L21:M21"/>
    <mergeCell ref="C22:D22"/>
    <mergeCell ref="C20:D20"/>
    <mergeCell ref="G27:H27"/>
    <mergeCell ref="B25:C25"/>
    <mergeCell ref="D25:E25"/>
    <mergeCell ref="B26:C26"/>
    <mergeCell ref="D30:E30"/>
    <mergeCell ref="D26:E26"/>
    <mergeCell ref="D28:F29"/>
  </mergeCells>
  <phoneticPr fontId="1"/>
  <dataValidations count="2">
    <dataValidation type="list" allowBlank="1" showInputMessage="1" showErrorMessage="1" sqref="D31:D33" xr:uid="{00000000-0002-0000-0000-000000000000}">
      <formula1>$P$4:$P$6</formula1>
    </dataValidation>
    <dataValidation type="list" allowBlank="1" showInputMessage="1" showErrorMessage="1" sqref="D35:E35" xr:uid="{00000000-0002-0000-0000-000001000000}">
      <formula1>$P$10:$P$12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2"/>
  <sheetViews>
    <sheetView showZeros="0" view="pageBreakPreview" zoomScaleNormal="100" zoomScaleSheetLayoutView="100" workbookViewId="0">
      <selection activeCell="F18" sqref="F18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5.625" customWidth="1"/>
    <col min="12" max="12" width="2.625" customWidth="1"/>
    <col min="13" max="14" width="10.125" style="9" customWidth="1"/>
    <col min="15" max="15" width="15.125" customWidth="1"/>
    <col min="16" max="16" width="10.25" customWidth="1"/>
    <col min="17" max="17" width="10.625" hidden="1" customWidth="1"/>
    <col min="18" max="18" width="12.75" hidden="1" customWidth="1"/>
    <col min="19" max="19" width="15.625" hidden="1" customWidth="1"/>
    <col min="20" max="20" width="14.75" style="9" customWidth="1"/>
    <col min="21" max="21" width="10.125" style="9" customWidth="1"/>
    <col min="22" max="22" width="15.125" customWidth="1"/>
  </cols>
  <sheetData>
    <row r="1" spans="1:22" x14ac:dyDescent="0.4">
      <c r="A1" s="5"/>
      <c r="B1" s="5"/>
      <c r="C1" s="5"/>
      <c r="D1" s="5"/>
      <c r="E1" s="5"/>
      <c r="F1" s="5"/>
      <c r="G1" s="9" t="s">
        <v>106</v>
      </c>
      <c r="H1" s="5"/>
      <c r="I1" s="5"/>
    </row>
    <row r="2" spans="1:22" ht="25.5" x14ac:dyDescent="0.4">
      <c r="A2" s="5"/>
      <c r="B2" s="45" t="s">
        <v>44</v>
      </c>
      <c r="C2" s="64" t="s">
        <v>185</v>
      </c>
      <c r="D2" s="64"/>
      <c r="E2" s="45" t="s">
        <v>52</v>
      </c>
      <c r="F2" s="178" t="s">
        <v>58</v>
      </c>
      <c r="G2" s="179"/>
      <c r="H2" s="5"/>
      <c r="I2" s="5"/>
      <c r="T2" s="44"/>
      <c r="U2" s="44"/>
      <c r="V2" s="5"/>
    </row>
    <row r="3" spans="1:22" x14ac:dyDescent="0.4">
      <c r="A3" s="5"/>
      <c r="B3" s="5"/>
      <c r="C3" s="5"/>
      <c r="D3" s="5"/>
      <c r="E3" s="5"/>
      <c r="F3" s="5"/>
      <c r="G3" s="5"/>
      <c r="H3" s="5"/>
      <c r="I3" s="5"/>
      <c r="T3" s="44"/>
      <c r="U3" s="44"/>
      <c r="V3" s="5"/>
    </row>
    <row r="4" spans="1:22" x14ac:dyDescent="0.4">
      <c r="A4" s="5"/>
      <c r="B4" s="180" t="s">
        <v>29</v>
      </c>
      <c r="C4" s="187"/>
      <c r="D4" s="185"/>
      <c r="E4" s="186"/>
      <c r="F4" s="187"/>
      <c r="G4" s="5"/>
      <c r="H4" s="5"/>
      <c r="I4" s="5"/>
      <c r="T4" s="44"/>
      <c r="U4" s="44"/>
      <c r="V4" s="5"/>
    </row>
    <row r="5" spans="1:22" x14ac:dyDescent="0.4">
      <c r="A5" s="5"/>
      <c r="B5" s="180" t="s">
        <v>57</v>
      </c>
      <c r="C5" s="181"/>
      <c r="D5" s="180"/>
      <c r="E5" s="181"/>
      <c r="F5" s="45"/>
      <c r="G5" s="5"/>
      <c r="H5" s="5"/>
      <c r="I5" s="5"/>
      <c r="T5" s="44"/>
      <c r="U5" s="44"/>
      <c r="V5" s="5"/>
    </row>
    <row r="6" spans="1:22" x14ac:dyDescent="0.4">
      <c r="A6" s="5"/>
      <c r="B6" s="180" t="s">
        <v>30</v>
      </c>
      <c r="C6" s="187"/>
      <c r="D6" s="180"/>
      <c r="E6" s="187"/>
      <c r="F6" s="65"/>
      <c r="G6" s="5"/>
      <c r="H6" s="5"/>
      <c r="I6" s="5"/>
      <c r="T6" s="44"/>
      <c r="U6" s="44"/>
      <c r="V6" s="5"/>
    </row>
    <row r="7" spans="1:22" x14ac:dyDescent="0.4">
      <c r="A7" s="5"/>
      <c r="B7" s="180" t="s">
        <v>132</v>
      </c>
      <c r="C7" s="187"/>
      <c r="D7" s="180"/>
      <c r="E7" s="181"/>
      <c r="F7" s="45"/>
      <c r="G7" s="5"/>
      <c r="H7" s="5"/>
      <c r="I7" s="5"/>
      <c r="T7" s="44"/>
      <c r="U7" s="44"/>
      <c r="V7" s="5"/>
    </row>
    <row r="8" spans="1:22" x14ac:dyDescent="0.4">
      <c r="A8" s="5"/>
      <c r="B8" s="180" t="s">
        <v>114</v>
      </c>
      <c r="C8" s="181"/>
      <c r="D8" s="182"/>
      <c r="E8" s="183"/>
      <c r="F8" s="184"/>
      <c r="G8" s="5"/>
      <c r="H8" s="5"/>
      <c r="I8" s="5"/>
      <c r="T8" s="44"/>
      <c r="U8" s="44"/>
      <c r="V8" s="5"/>
    </row>
    <row r="9" spans="1:22" x14ac:dyDescent="0.4">
      <c r="A9" s="5"/>
      <c r="B9" s="5"/>
      <c r="C9" s="44"/>
      <c r="D9" s="44"/>
      <c r="E9" s="5"/>
      <c r="F9" s="5"/>
      <c r="G9" s="5"/>
      <c r="H9" s="5"/>
      <c r="I9" s="5"/>
      <c r="L9" s="58"/>
      <c r="T9" s="44"/>
      <c r="U9" s="44"/>
      <c r="V9" s="5"/>
    </row>
    <row r="10" spans="1:22" x14ac:dyDescent="0.4">
      <c r="A10" s="5"/>
      <c r="B10" s="146" t="s">
        <v>69</v>
      </c>
      <c r="C10" s="166"/>
      <c r="D10" s="188"/>
      <c r="E10" s="189"/>
      <c r="F10" s="190"/>
      <c r="G10" s="5"/>
      <c r="H10" s="5"/>
      <c r="I10" s="5"/>
      <c r="L10" s="58"/>
      <c r="T10" s="44"/>
      <c r="U10" s="44"/>
      <c r="V10" s="5"/>
    </row>
    <row r="11" spans="1:22" x14ac:dyDescent="0.4">
      <c r="A11" s="5"/>
      <c r="B11" s="146" t="s">
        <v>31</v>
      </c>
      <c r="C11" s="166"/>
      <c r="D11" s="193"/>
      <c r="E11" s="194"/>
      <c r="F11" s="195"/>
      <c r="G11" s="5"/>
      <c r="H11" s="5"/>
      <c r="I11" s="5"/>
      <c r="T11" s="44"/>
      <c r="U11" s="44"/>
      <c r="V11" s="5"/>
    </row>
    <row r="12" spans="1:22" x14ac:dyDescent="0.4">
      <c r="A12" s="5"/>
      <c r="B12" s="146" t="s">
        <v>32</v>
      </c>
      <c r="C12" s="166"/>
      <c r="D12" s="193"/>
      <c r="E12" s="194"/>
      <c r="F12" s="196"/>
      <c r="G12" s="66"/>
      <c r="H12" s="5"/>
      <c r="I12" s="5"/>
      <c r="O12" s="102"/>
      <c r="T12" s="44"/>
      <c r="U12" s="44"/>
      <c r="V12" s="5"/>
    </row>
    <row r="13" spans="1:22" x14ac:dyDescent="0.4">
      <c r="A13" s="5"/>
      <c r="B13" s="146" t="s">
        <v>33</v>
      </c>
      <c r="C13" s="157"/>
      <c r="D13" s="193"/>
      <c r="E13" s="194"/>
      <c r="F13" s="195"/>
      <c r="G13" s="66"/>
      <c r="H13" s="5"/>
      <c r="I13" s="5"/>
      <c r="T13" s="44"/>
      <c r="U13" s="44"/>
      <c r="V13" s="5"/>
    </row>
    <row r="14" spans="1:22" x14ac:dyDescent="0.4">
      <c r="A14" s="5"/>
      <c r="B14" s="155" t="s">
        <v>86</v>
      </c>
      <c r="C14" s="161"/>
      <c r="D14" s="197"/>
      <c r="E14" s="198"/>
      <c r="F14" s="198"/>
      <c r="G14" s="5"/>
      <c r="H14" s="5"/>
      <c r="I14" s="5"/>
      <c r="T14" s="44"/>
      <c r="U14" s="44"/>
      <c r="V14" s="5"/>
    </row>
    <row r="15" spans="1:22" x14ac:dyDescent="0.4">
      <c r="A15" s="5"/>
      <c r="B15" s="44"/>
      <c r="C15" s="44"/>
      <c r="D15" s="5"/>
      <c r="E15" s="5"/>
      <c r="F15" s="5"/>
      <c r="G15" s="5"/>
      <c r="H15" s="5"/>
      <c r="I15" s="5"/>
      <c r="T15" s="44"/>
      <c r="U15" s="44"/>
      <c r="V15" s="5"/>
    </row>
    <row r="16" spans="1:22" x14ac:dyDescent="0.4">
      <c r="A16" s="5"/>
      <c r="B16" s="77" t="s">
        <v>75</v>
      </c>
      <c r="C16" s="470"/>
      <c r="D16" s="197"/>
      <c r="E16" s="47" t="s">
        <v>78</v>
      </c>
      <c r="F16" s="139"/>
      <c r="G16" s="5"/>
      <c r="H16" s="5"/>
      <c r="I16" s="5"/>
      <c r="T16" s="44"/>
      <c r="U16" s="44"/>
      <c r="V16" s="5"/>
    </row>
    <row r="17" spans="1:22" x14ac:dyDescent="0.4">
      <c r="A17" s="5"/>
      <c r="B17" s="77" t="s">
        <v>76</v>
      </c>
      <c r="C17" s="470"/>
      <c r="D17" s="197"/>
      <c r="E17" s="49" t="s">
        <v>78</v>
      </c>
      <c r="F17" s="139"/>
      <c r="G17" s="5"/>
      <c r="H17" s="5"/>
      <c r="I17" s="5"/>
      <c r="T17" s="44"/>
      <c r="U17" s="44"/>
      <c r="V17" s="5"/>
    </row>
    <row r="18" spans="1:22" x14ac:dyDescent="0.4">
      <c r="A18" s="5"/>
      <c r="B18" s="47" t="s">
        <v>77</v>
      </c>
      <c r="C18" s="470"/>
      <c r="D18" s="197"/>
      <c r="E18" s="49" t="s">
        <v>18</v>
      </c>
      <c r="F18" s="139"/>
      <c r="G18" s="5"/>
      <c r="H18" s="5"/>
      <c r="I18" s="5"/>
      <c r="L18" s="9"/>
      <c r="M18" s="9" t="s">
        <v>106</v>
      </c>
      <c r="T18" s="44"/>
      <c r="U18" s="44"/>
      <c r="V18" s="5"/>
    </row>
    <row r="19" spans="1:22" x14ac:dyDescent="0.4">
      <c r="A19" s="5"/>
      <c r="B19" s="49" t="s">
        <v>79</v>
      </c>
      <c r="C19" s="470"/>
      <c r="D19" s="197"/>
      <c r="E19" s="47" t="s">
        <v>80</v>
      </c>
      <c r="F19" s="139"/>
      <c r="G19" s="5"/>
      <c r="H19" s="5"/>
      <c r="I19" s="5"/>
      <c r="L19" s="9"/>
      <c r="M19" s="156" t="s">
        <v>36</v>
      </c>
      <c r="N19" s="156"/>
      <c r="O19" s="87" t="s">
        <v>105</v>
      </c>
      <c r="Q19" s="9" t="s">
        <v>97</v>
      </c>
      <c r="R19" s="9"/>
      <c r="T19" s="44"/>
      <c r="U19" s="44"/>
      <c r="V19" s="5"/>
    </row>
    <row r="20" spans="1:22" x14ac:dyDescent="0.4">
      <c r="A20" s="5"/>
      <c r="B20" s="5"/>
      <c r="C20" s="5"/>
      <c r="D20" s="5"/>
      <c r="E20" s="5"/>
      <c r="F20" s="44"/>
      <c r="G20" s="44"/>
      <c r="H20" s="44"/>
      <c r="I20" s="44"/>
      <c r="J20" s="9"/>
      <c r="L20" s="9"/>
      <c r="M20" s="72" t="s">
        <v>145</v>
      </c>
      <c r="N20" s="80">
        <v>31350</v>
      </c>
      <c r="O20" s="56" t="s">
        <v>146</v>
      </c>
      <c r="Q20" s="78" t="s">
        <v>98</v>
      </c>
      <c r="R20" s="78" t="s">
        <v>96</v>
      </c>
      <c r="T20" s="44"/>
      <c r="U20" s="44"/>
      <c r="V20" s="5"/>
    </row>
    <row r="21" spans="1:22" x14ac:dyDescent="0.4">
      <c r="A21" s="5"/>
      <c r="B21" s="5"/>
      <c r="C21" s="5"/>
      <c r="D21" s="67"/>
      <c r="E21" s="5"/>
      <c r="F21" s="5"/>
      <c r="G21" s="5"/>
      <c r="H21" s="5"/>
      <c r="I21" s="5"/>
      <c r="K21" s="9"/>
      <c r="L21" s="9"/>
      <c r="M21" s="72" t="s">
        <v>147</v>
      </c>
      <c r="N21" s="80">
        <v>31360</v>
      </c>
      <c r="O21" s="56" t="s">
        <v>148</v>
      </c>
      <c r="Q21" s="78">
        <v>100</v>
      </c>
      <c r="R21" s="94" t="s">
        <v>116</v>
      </c>
      <c r="T21" s="44"/>
      <c r="U21" s="44"/>
      <c r="V21" s="5"/>
    </row>
    <row r="22" spans="1:22" x14ac:dyDescent="0.4">
      <c r="A22" s="5"/>
      <c r="B22" s="142" t="s">
        <v>143</v>
      </c>
      <c r="C22" s="143"/>
      <c r="D22" s="142" t="s">
        <v>139</v>
      </c>
      <c r="E22" s="143"/>
      <c r="F22" s="137" t="s">
        <v>141</v>
      </c>
      <c r="G22" s="137" t="s">
        <v>142</v>
      </c>
      <c r="H22" s="5"/>
      <c r="I22" s="55"/>
      <c r="J22" s="62"/>
      <c r="K22" s="7"/>
      <c r="M22" s="72" t="s">
        <v>149</v>
      </c>
      <c r="N22" s="80">
        <v>31370</v>
      </c>
      <c r="O22" s="56" t="s">
        <v>150</v>
      </c>
      <c r="Q22" s="78">
        <v>70</v>
      </c>
      <c r="R22" s="78">
        <v>30</v>
      </c>
      <c r="T22" s="44"/>
      <c r="U22" s="44"/>
      <c r="V22" s="5"/>
    </row>
    <row r="23" spans="1:22" x14ac:dyDescent="0.4">
      <c r="A23" s="5"/>
      <c r="B23" s="199"/>
      <c r="C23" s="200"/>
      <c r="D23" s="201"/>
      <c r="E23" s="202"/>
      <c r="F23" s="136"/>
      <c r="G23" s="136"/>
      <c r="H23" s="5"/>
      <c r="I23" s="5"/>
      <c r="K23" s="7"/>
      <c r="M23" s="72" t="s">
        <v>151</v>
      </c>
      <c r="N23" s="80">
        <v>31380</v>
      </c>
      <c r="O23" s="56" t="s">
        <v>152</v>
      </c>
      <c r="Q23" s="78">
        <v>50</v>
      </c>
      <c r="R23" s="78">
        <v>50</v>
      </c>
      <c r="T23" s="44"/>
      <c r="U23" s="44"/>
      <c r="V23" s="5"/>
    </row>
    <row r="24" spans="1:22" x14ac:dyDescent="0.4">
      <c r="A24" s="5"/>
      <c r="B24" s="5"/>
      <c r="C24" s="5"/>
      <c r="D24" s="5"/>
      <c r="E24" s="5"/>
      <c r="F24" s="68"/>
      <c r="G24" s="191"/>
      <c r="H24" s="192"/>
      <c r="I24" s="55"/>
      <c r="J24" s="62"/>
      <c r="K24" s="7"/>
      <c r="L24" s="62"/>
      <c r="M24" s="72" t="s">
        <v>153</v>
      </c>
      <c r="N24" s="80">
        <v>31390</v>
      </c>
      <c r="O24" s="57" t="s">
        <v>154</v>
      </c>
      <c r="T24" s="44"/>
      <c r="U24" s="44"/>
      <c r="V24" s="5"/>
    </row>
    <row r="25" spans="1:22" x14ac:dyDescent="0.4">
      <c r="A25" s="5"/>
      <c r="B25" s="5"/>
      <c r="C25" s="44"/>
      <c r="D25" s="203"/>
      <c r="E25" s="204"/>
      <c r="F25" s="5"/>
      <c r="G25" s="5"/>
      <c r="H25" s="5"/>
      <c r="I25" s="5"/>
      <c r="K25" s="7"/>
      <c r="M25" s="72" t="s">
        <v>177</v>
      </c>
      <c r="N25" s="80">
        <v>31400</v>
      </c>
      <c r="O25" s="56" t="s">
        <v>156</v>
      </c>
      <c r="T25" s="44"/>
      <c r="U25" s="44"/>
      <c r="V25" s="5"/>
    </row>
    <row r="26" spans="1:22" x14ac:dyDescent="0.4">
      <c r="A26" s="5"/>
      <c r="B26" s="209" t="s">
        <v>36</v>
      </c>
      <c r="C26" s="210"/>
      <c r="D26" s="146" t="s">
        <v>14</v>
      </c>
      <c r="E26" s="205"/>
      <c r="F26" s="70" t="s">
        <v>62</v>
      </c>
      <c r="G26" s="77" t="s">
        <v>40</v>
      </c>
      <c r="H26" s="44"/>
      <c r="I26" s="44"/>
      <c r="J26" s="9"/>
      <c r="K26" s="7"/>
      <c r="M26" s="72" t="s">
        <v>157</v>
      </c>
      <c r="N26" s="80">
        <v>31410</v>
      </c>
      <c r="O26" s="56" t="s">
        <v>158</v>
      </c>
      <c r="Q26" s="15" t="s">
        <v>94</v>
      </c>
      <c r="T26" s="44"/>
      <c r="U26" s="44"/>
      <c r="V26" s="5"/>
    </row>
    <row r="27" spans="1:22" x14ac:dyDescent="0.4">
      <c r="A27" s="5"/>
      <c r="B27" s="54"/>
      <c r="C27" s="77" t="str">
        <f>IFERROR(VLOOKUP(B27,$M$20:$O$36,2,FALSE),"")</f>
        <v/>
      </c>
      <c r="D27" s="146"/>
      <c r="E27" s="147"/>
      <c r="F27" s="82">
        <f>SUM(F23-G23)</f>
        <v>0</v>
      </c>
      <c r="G27" s="3">
        <f>F27*0.1</f>
        <v>0</v>
      </c>
      <c r="H27" s="46"/>
      <c r="I27" s="46"/>
      <c r="J27" s="7"/>
      <c r="K27" s="7"/>
      <c r="M27" s="72" t="s">
        <v>180</v>
      </c>
      <c r="N27" s="80">
        <v>31420</v>
      </c>
      <c r="O27" s="56" t="s">
        <v>159</v>
      </c>
      <c r="Q27" s="59" t="s">
        <v>91</v>
      </c>
      <c r="T27" s="44"/>
      <c r="U27" s="44"/>
      <c r="V27" s="5"/>
    </row>
    <row r="28" spans="1:22" x14ac:dyDescent="0.4">
      <c r="A28" s="5"/>
      <c r="B28" s="110"/>
      <c r="C28" s="77" t="str">
        <f t="shared" ref="C28:C29" si="0">IFERROR(VLOOKUP(B28,$M$20:$O$36,2,FALSE),"")</f>
        <v/>
      </c>
      <c r="D28" s="146"/>
      <c r="E28" s="157"/>
      <c r="F28" s="82"/>
      <c r="G28" s="3">
        <f t="shared" ref="G28:G29" si="1">F28*0.1</f>
        <v>0</v>
      </c>
      <c r="H28" s="46"/>
      <c r="I28" s="46"/>
      <c r="J28" s="7"/>
      <c r="K28" s="7"/>
      <c r="L28" s="9"/>
      <c r="M28" s="72" t="s">
        <v>181</v>
      </c>
      <c r="N28" s="80">
        <v>31430</v>
      </c>
      <c r="O28" s="56" t="s">
        <v>161</v>
      </c>
      <c r="Q28" s="60" t="s">
        <v>92</v>
      </c>
      <c r="T28" s="44"/>
      <c r="U28" s="44"/>
      <c r="V28" s="5"/>
    </row>
    <row r="29" spans="1:22" x14ac:dyDescent="0.4">
      <c r="A29" s="5"/>
      <c r="B29" s="110"/>
      <c r="C29" s="77" t="str">
        <f t="shared" si="0"/>
        <v/>
      </c>
      <c r="D29" s="146"/>
      <c r="E29" s="157"/>
      <c r="F29" s="82"/>
      <c r="G29" s="3">
        <f t="shared" si="1"/>
        <v>0</v>
      </c>
      <c r="H29" s="46"/>
      <c r="I29" s="46"/>
      <c r="J29" s="7"/>
      <c r="K29" s="8"/>
      <c r="L29" s="7"/>
      <c r="M29" s="72" t="s">
        <v>182</v>
      </c>
      <c r="N29" s="80">
        <v>31440</v>
      </c>
      <c r="O29" s="56" t="s">
        <v>163</v>
      </c>
      <c r="T29" s="44"/>
      <c r="U29" s="44"/>
      <c r="V29" s="5"/>
    </row>
    <row r="30" spans="1:22" x14ac:dyDescent="0.4">
      <c r="A30" s="5"/>
      <c r="B30" s="70"/>
      <c r="C30" s="76"/>
      <c r="D30" s="213"/>
      <c r="E30" s="166"/>
      <c r="F30" s="82"/>
      <c r="G30" s="3"/>
      <c r="H30" s="46"/>
      <c r="I30" s="46"/>
      <c r="J30" s="7"/>
      <c r="L30" s="7"/>
      <c r="M30" s="72" t="s">
        <v>183</v>
      </c>
      <c r="N30" s="80">
        <v>31450</v>
      </c>
      <c r="O30" s="56" t="s">
        <v>164</v>
      </c>
      <c r="T30" s="44"/>
      <c r="U30" s="44"/>
      <c r="V30" s="5"/>
    </row>
    <row r="31" spans="1:22" x14ac:dyDescent="0.4">
      <c r="A31" s="5"/>
      <c r="B31" s="86" t="s">
        <v>93</v>
      </c>
      <c r="C31" s="71"/>
      <c r="D31" s="213"/>
      <c r="E31" s="166"/>
      <c r="F31" s="82"/>
      <c r="G31" s="90" t="s">
        <v>115</v>
      </c>
      <c r="H31" s="46"/>
      <c r="I31" s="46"/>
      <c r="J31" s="7"/>
      <c r="L31" s="7"/>
      <c r="M31" s="72" t="s">
        <v>178</v>
      </c>
      <c r="N31" s="80">
        <v>31460</v>
      </c>
      <c r="O31" s="56" t="s">
        <v>166</v>
      </c>
      <c r="T31" s="44"/>
      <c r="U31" s="44"/>
      <c r="V31" s="5"/>
    </row>
    <row r="32" spans="1:22" ht="19.5" thickBot="1" x14ac:dyDescent="0.45">
      <c r="A32" s="5"/>
      <c r="B32" s="83"/>
      <c r="C32" s="81"/>
      <c r="D32" s="211"/>
      <c r="E32" s="212"/>
      <c r="F32" s="84"/>
      <c r="G32" s="3"/>
      <c r="H32" s="46"/>
      <c r="I32" s="46"/>
      <c r="J32" s="7"/>
      <c r="L32" s="7"/>
      <c r="M32" s="72" t="s">
        <v>168</v>
      </c>
      <c r="N32" s="80">
        <v>31470</v>
      </c>
      <c r="O32" s="56" t="s">
        <v>169</v>
      </c>
      <c r="T32" s="44"/>
      <c r="U32" s="44"/>
      <c r="V32" s="5"/>
    </row>
    <row r="33" spans="1:22" ht="19.5" thickTop="1" x14ac:dyDescent="0.4">
      <c r="A33" s="5"/>
      <c r="B33" s="206" t="s">
        <v>43</v>
      </c>
      <c r="C33" s="207"/>
      <c r="D33" s="207"/>
      <c r="E33" s="208"/>
      <c r="F33" s="85">
        <f>F27+F28+F29+F31</f>
        <v>0</v>
      </c>
      <c r="G33" s="2">
        <f>SUM(G27:G29)</f>
        <v>0</v>
      </c>
      <c r="H33" s="11"/>
      <c r="I33" s="11"/>
      <c r="J33" s="8"/>
      <c r="L33" s="7"/>
      <c r="M33" s="72" t="s">
        <v>179</v>
      </c>
      <c r="N33" s="80">
        <v>31480</v>
      </c>
      <c r="O33" s="56" t="s">
        <v>171</v>
      </c>
      <c r="T33" s="44"/>
      <c r="U33" s="44"/>
      <c r="V33" s="5"/>
    </row>
    <row r="34" spans="1:22" x14ac:dyDescent="0.4">
      <c r="L34" s="7"/>
      <c r="M34" s="72" t="s">
        <v>172</v>
      </c>
      <c r="N34" s="80">
        <v>31490</v>
      </c>
      <c r="O34" s="56" t="s">
        <v>49</v>
      </c>
      <c r="T34" s="44"/>
      <c r="U34" s="44"/>
      <c r="V34" s="5"/>
    </row>
    <row r="35" spans="1:22" x14ac:dyDescent="0.4">
      <c r="L35" s="7"/>
      <c r="M35" s="72" t="s">
        <v>184</v>
      </c>
      <c r="N35" s="80">
        <v>31500</v>
      </c>
      <c r="O35" s="56" t="s">
        <v>50</v>
      </c>
      <c r="T35" s="44"/>
      <c r="U35" s="44"/>
      <c r="V35" s="5"/>
    </row>
    <row r="36" spans="1:22" x14ac:dyDescent="0.4">
      <c r="L36" s="8"/>
      <c r="M36" s="78">
        <v>8227</v>
      </c>
      <c r="N36" s="78">
        <v>41310</v>
      </c>
      <c r="O36" s="138" t="s">
        <v>131</v>
      </c>
      <c r="T36" s="44"/>
      <c r="U36" s="44"/>
      <c r="V36" s="5"/>
    </row>
    <row r="37" spans="1:22" x14ac:dyDescent="0.4">
      <c r="M37"/>
      <c r="N37"/>
      <c r="T37" s="44"/>
      <c r="U37" s="44"/>
      <c r="V37" s="5"/>
    </row>
    <row r="38" spans="1:22" x14ac:dyDescent="0.4">
      <c r="M38"/>
      <c r="N38"/>
      <c r="T38" s="44"/>
      <c r="U38" s="44"/>
      <c r="V38" s="5"/>
    </row>
    <row r="39" spans="1:22" x14ac:dyDescent="0.4">
      <c r="L39" s="63"/>
      <c r="T39" s="44"/>
      <c r="U39" s="44"/>
      <c r="V39" s="5"/>
    </row>
    <row r="40" spans="1:22" x14ac:dyDescent="0.4">
      <c r="L40" s="63"/>
      <c r="T40" s="44"/>
      <c r="U40" s="44"/>
      <c r="V40" s="5"/>
    </row>
    <row r="41" spans="1:22" x14ac:dyDescent="0.4">
      <c r="S41" s="5"/>
      <c r="T41" s="44"/>
      <c r="U41" s="44"/>
      <c r="V41" s="5"/>
    </row>
    <row r="42" spans="1:22" x14ac:dyDescent="0.4">
      <c r="S42" s="5"/>
      <c r="T42" s="44"/>
      <c r="U42" s="44"/>
      <c r="V42" s="5"/>
    </row>
  </sheetData>
  <sheetProtection algorithmName="SHA-512" hashValue="vWmAgVedpCBwS5wLjigID8A7S64DYFKAs8UERv85b38Ujfq/ovvBpjbYTAdEDRsARLXLhTGCExLILDkMC8HkIA==" saltValue="C2o0dbF9NNoYLJOLq0oUDQ==" spinCount="100000" sheet="1" selectLockedCells="1"/>
  <mergeCells count="41">
    <mergeCell ref="B33:E33"/>
    <mergeCell ref="B26:C26"/>
    <mergeCell ref="D32:E32"/>
    <mergeCell ref="D30:E30"/>
    <mergeCell ref="D31:E31"/>
    <mergeCell ref="D25:E25"/>
    <mergeCell ref="D26:E26"/>
    <mergeCell ref="D27:E27"/>
    <mergeCell ref="D28:E28"/>
    <mergeCell ref="D29:E29"/>
    <mergeCell ref="G24:H24"/>
    <mergeCell ref="B11:C11"/>
    <mergeCell ref="B12:C12"/>
    <mergeCell ref="D11:F11"/>
    <mergeCell ref="D12:F12"/>
    <mergeCell ref="B13:C13"/>
    <mergeCell ref="D13:F13"/>
    <mergeCell ref="B14:C14"/>
    <mergeCell ref="D14:F14"/>
    <mergeCell ref="C17:D17"/>
    <mergeCell ref="C18:D18"/>
    <mergeCell ref="C19:D19"/>
    <mergeCell ref="B22:C22"/>
    <mergeCell ref="D22:E22"/>
    <mergeCell ref="B23:C23"/>
    <mergeCell ref="D23:E23"/>
    <mergeCell ref="F2:G2"/>
    <mergeCell ref="B8:C8"/>
    <mergeCell ref="D8:F8"/>
    <mergeCell ref="M19:N19"/>
    <mergeCell ref="D4:F4"/>
    <mergeCell ref="D5:E5"/>
    <mergeCell ref="D6:E6"/>
    <mergeCell ref="D7:E7"/>
    <mergeCell ref="D10:F10"/>
    <mergeCell ref="B10:C10"/>
    <mergeCell ref="B4:C4"/>
    <mergeCell ref="B5:C5"/>
    <mergeCell ref="B6:C6"/>
    <mergeCell ref="B7:C7"/>
    <mergeCell ref="C16:D16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P33"/>
  <sheetViews>
    <sheetView showZeros="0" view="pageBreakPreview" topLeftCell="A7" zoomScaleNormal="100" zoomScaleSheetLayoutView="100" workbookViewId="0">
      <selection activeCell="L24" sqref="L24"/>
    </sheetView>
  </sheetViews>
  <sheetFormatPr defaultRowHeight="18.75" x14ac:dyDescent="0.4"/>
  <cols>
    <col min="1" max="1" width="2.875" style="8" customWidth="1"/>
    <col min="2" max="5" width="9.625" style="8" customWidth="1"/>
    <col min="6" max="6" width="18.625" style="8" customWidth="1"/>
    <col min="7" max="7" width="14" style="8" customWidth="1"/>
    <col min="8" max="8" width="2.125" style="8" customWidth="1"/>
    <col min="9" max="9" width="15.625" style="8" customWidth="1"/>
    <col min="10" max="10" width="5" style="8" customWidth="1"/>
    <col min="11" max="11" width="2.625" style="8" customWidth="1"/>
    <col min="12" max="12" width="15.625" style="11" customWidth="1"/>
    <col min="13" max="13" width="36.875" style="5" customWidth="1"/>
    <col min="14" max="14" width="15.625" style="11" customWidth="1"/>
    <col min="15" max="15" width="2" style="11" customWidth="1"/>
    <col min="16" max="16" width="20.375" style="11" customWidth="1"/>
    <col min="17" max="18" width="9" style="11"/>
    <col min="19" max="24" width="23.5" style="11" customWidth="1"/>
    <col min="25" max="16384" width="9" style="11"/>
  </cols>
  <sheetData>
    <row r="2" spans="1:12" ht="25.5" x14ac:dyDescent="0.4">
      <c r="B2" s="75" t="s">
        <v>51</v>
      </c>
      <c r="C2" s="10" t="str">
        <f>+'記入欄 (協力会社)'!C2</f>
        <v>年</v>
      </c>
      <c r="D2" s="10">
        <f>+'記入欄 (協力会社)'!D2</f>
        <v>0</v>
      </c>
      <c r="E2" s="75" t="s">
        <v>52</v>
      </c>
      <c r="F2" s="238" t="s">
        <v>58</v>
      </c>
      <c r="G2" s="239"/>
      <c r="H2" s="39"/>
    </row>
    <row r="3" spans="1:12" x14ac:dyDescent="0.4">
      <c r="L3" s="12"/>
    </row>
    <row r="4" spans="1:12" x14ac:dyDescent="0.4">
      <c r="B4" s="229" t="s">
        <v>29</v>
      </c>
      <c r="C4" s="230"/>
      <c r="D4" s="240">
        <f>+'記入欄 (協力会社)'!D4:F4</f>
        <v>0</v>
      </c>
      <c r="E4" s="241"/>
      <c r="F4" s="242"/>
      <c r="L4" s="12"/>
    </row>
    <row r="5" spans="1:12" x14ac:dyDescent="0.4">
      <c r="B5" s="229" t="s">
        <v>57</v>
      </c>
      <c r="C5" s="231"/>
      <c r="D5" s="224">
        <f>+'記入欄 (協力会社)'!D5:E5</f>
        <v>0</v>
      </c>
      <c r="E5" s="243"/>
      <c r="F5" s="13">
        <f>+'記入欄 (協力会社)'!F5</f>
        <v>0</v>
      </c>
      <c r="L5" s="12"/>
    </row>
    <row r="6" spans="1:12" x14ac:dyDescent="0.4">
      <c r="B6" s="229" t="s">
        <v>30</v>
      </c>
      <c r="C6" s="230"/>
      <c r="D6" s="224">
        <f>+'記入欄 (協力会社)'!D6:E6</f>
        <v>0</v>
      </c>
      <c r="E6" s="243"/>
      <c r="F6" s="14"/>
      <c r="L6" s="12"/>
    </row>
    <row r="7" spans="1:12" x14ac:dyDescent="0.4">
      <c r="B7" s="229" t="s">
        <v>34</v>
      </c>
      <c r="C7" s="230"/>
      <c r="D7" s="224">
        <f>+'記入欄 (協力会社)'!D7:E7</f>
        <v>0</v>
      </c>
      <c r="E7" s="243"/>
      <c r="F7" s="26">
        <f>+'記入欄 (協力会社)'!F7</f>
        <v>0</v>
      </c>
      <c r="L7" s="12"/>
    </row>
    <row r="8" spans="1:12" x14ac:dyDescent="0.4">
      <c r="B8" s="146" t="s">
        <v>114</v>
      </c>
      <c r="C8" s="157"/>
      <c r="D8" s="146">
        <f>'記入欄 (協力会社)'!D8</f>
        <v>0</v>
      </c>
      <c r="E8" s="235"/>
      <c r="F8" s="147"/>
      <c r="L8" s="12"/>
    </row>
    <row r="9" spans="1:12" x14ac:dyDescent="0.4">
      <c r="C9" s="15"/>
      <c r="D9" s="15"/>
      <c r="L9" s="12"/>
    </row>
    <row r="10" spans="1:12" x14ac:dyDescent="0.4">
      <c r="B10" s="146" t="s">
        <v>69</v>
      </c>
      <c r="C10" s="166"/>
      <c r="D10" s="232">
        <f>+'記入欄 (協力会社)'!D10:E10</f>
        <v>0</v>
      </c>
      <c r="E10" s="233"/>
      <c r="F10" s="234"/>
      <c r="L10" s="12"/>
    </row>
    <row r="11" spans="1:12" x14ac:dyDescent="0.4">
      <c r="B11" s="146" t="s">
        <v>31</v>
      </c>
      <c r="C11" s="166"/>
      <c r="D11" s="224">
        <f>+'記入欄 (協力会社)'!D11:E11</f>
        <v>0</v>
      </c>
      <c r="E11" s="225"/>
      <c r="F11" s="175"/>
      <c r="L11" s="12"/>
    </row>
    <row r="12" spans="1:12" x14ac:dyDescent="0.4">
      <c r="B12" s="146" t="s">
        <v>32</v>
      </c>
      <c r="C12" s="166"/>
      <c r="D12" s="224">
        <f>+'記入欄 (協力会社)'!D12:E12</f>
        <v>0</v>
      </c>
      <c r="E12" s="225"/>
      <c r="F12" s="175"/>
      <c r="L12" s="12"/>
    </row>
    <row r="13" spans="1:12" x14ac:dyDescent="0.4">
      <c r="B13" s="146" t="s">
        <v>33</v>
      </c>
      <c r="C13" s="157"/>
      <c r="D13" s="224">
        <f>+'記入欄 (協力会社)'!D13:E13</f>
        <v>0</v>
      </c>
      <c r="E13" s="225"/>
      <c r="F13" s="175"/>
      <c r="L13" s="12"/>
    </row>
    <row r="14" spans="1:12" x14ac:dyDescent="0.4">
      <c r="A14"/>
      <c r="B14" s="155" t="s">
        <v>74</v>
      </c>
      <c r="C14" s="161"/>
      <c r="D14" s="224">
        <f>+'記入欄 (協力会社)'!D14:E14</f>
        <v>0</v>
      </c>
      <c r="E14" s="225"/>
      <c r="F14" s="175"/>
    </row>
    <row r="15" spans="1:12" x14ac:dyDescent="0.4">
      <c r="A15"/>
      <c r="B15" s="9"/>
      <c r="C15" s="9"/>
      <c r="D15"/>
      <c r="E15"/>
      <c r="F15"/>
    </row>
    <row r="16" spans="1:12" x14ac:dyDescent="0.4">
      <c r="A16"/>
      <c r="B16" s="77" t="s">
        <v>75</v>
      </c>
      <c r="C16" s="226">
        <f>'記入欄 (協力会社)'!C16:D16</f>
        <v>0</v>
      </c>
      <c r="D16" s="227"/>
      <c r="E16" s="47" t="s">
        <v>78</v>
      </c>
      <c r="F16" s="48">
        <f>'記入欄 (協力会社)'!F16</f>
        <v>0</v>
      </c>
    </row>
    <row r="17" spans="1:15" x14ac:dyDescent="0.4">
      <c r="A17"/>
      <c r="B17" s="77" t="s">
        <v>76</v>
      </c>
      <c r="C17" s="226">
        <f>'記入欄 (協力会社)'!C17:D17</f>
        <v>0</v>
      </c>
      <c r="D17" s="227"/>
      <c r="E17" s="49" t="s">
        <v>78</v>
      </c>
      <c r="F17" s="48">
        <f>'記入欄 (協力会社)'!F17</f>
        <v>0</v>
      </c>
    </row>
    <row r="18" spans="1:15" x14ac:dyDescent="0.4">
      <c r="A18"/>
      <c r="B18" s="47" t="s">
        <v>77</v>
      </c>
      <c r="C18" s="226">
        <f>'記入欄 (協力会社)'!C18:D18</f>
        <v>0</v>
      </c>
      <c r="D18" s="227"/>
      <c r="E18" s="49" t="s">
        <v>78</v>
      </c>
      <c r="F18" s="48">
        <f>'記入欄 (協力会社)'!F18</f>
        <v>0</v>
      </c>
    </row>
    <row r="19" spans="1:15" x14ac:dyDescent="0.4">
      <c r="A19"/>
      <c r="B19" s="49" t="s">
        <v>79</v>
      </c>
      <c r="C19" s="226">
        <f>'記入欄 (協力会社)'!C19:D19</f>
        <v>0</v>
      </c>
      <c r="D19" s="227"/>
      <c r="E19" s="47" t="s">
        <v>80</v>
      </c>
      <c r="F19" s="48">
        <f>'記入欄 (協力会社)'!F19</f>
        <v>0</v>
      </c>
    </row>
    <row r="20" spans="1:15" ht="19.5" thickBot="1" x14ac:dyDescent="0.45">
      <c r="F20" s="15"/>
      <c r="G20" s="15"/>
      <c r="K20" s="15"/>
      <c r="L20" s="29" t="s">
        <v>100</v>
      </c>
    </row>
    <row r="21" spans="1:15" ht="19.5" thickBot="1" x14ac:dyDescent="0.45">
      <c r="D21" s="16"/>
      <c r="L21" s="99" t="s">
        <v>99</v>
      </c>
    </row>
    <row r="22" spans="1:15" ht="19.5" thickBot="1" x14ac:dyDescent="0.45">
      <c r="B22" s="142" t="s">
        <v>143</v>
      </c>
      <c r="C22" s="143"/>
      <c r="D22" s="142" t="s">
        <v>139</v>
      </c>
      <c r="E22" s="143"/>
      <c r="F22" s="111" t="s">
        <v>141</v>
      </c>
      <c r="G22" s="111" t="s">
        <v>142</v>
      </c>
      <c r="K22" s="17"/>
      <c r="L22" s="43"/>
      <c r="M22" s="79"/>
    </row>
    <row r="23" spans="1:15" x14ac:dyDescent="0.4">
      <c r="B23" s="148">
        <f>'記入欄 (協力会社)'!B23</f>
        <v>0</v>
      </c>
      <c r="C23" s="228"/>
      <c r="D23" s="148">
        <f>SUM('記入欄 (協力会社)'!D23:E23)</f>
        <v>0</v>
      </c>
      <c r="E23" s="228"/>
      <c r="F23" s="112">
        <f>SUM('記入欄 (協力会社)'!F23)</f>
        <v>0</v>
      </c>
      <c r="G23" s="113">
        <f>SUM('記入欄 (協力会社)'!G23)</f>
        <v>0</v>
      </c>
      <c r="H23" s="236"/>
      <c r="I23" s="237"/>
      <c r="M23" s="79"/>
    </row>
    <row r="24" spans="1:15" x14ac:dyDescent="0.4">
      <c r="F24" s="19"/>
      <c r="G24" s="20"/>
      <c r="K24" s="17"/>
      <c r="L24" s="18"/>
      <c r="M24" s="79"/>
    </row>
    <row r="25" spans="1:15" ht="19.5" thickBot="1" x14ac:dyDescent="0.45">
      <c r="C25" s="15"/>
      <c r="D25" s="156"/>
      <c r="E25" s="223"/>
      <c r="L25" s="11" t="s">
        <v>88</v>
      </c>
      <c r="M25" s="79"/>
      <c r="N25" s="44" t="s">
        <v>117</v>
      </c>
    </row>
    <row r="26" spans="1:15" x14ac:dyDescent="0.4">
      <c r="B26" s="217" t="s">
        <v>36</v>
      </c>
      <c r="C26" s="218"/>
      <c r="D26" s="146" t="s">
        <v>14</v>
      </c>
      <c r="E26" s="205"/>
      <c r="F26" s="69" t="s">
        <v>45</v>
      </c>
      <c r="G26" s="75" t="s">
        <v>40</v>
      </c>
      <c r="H26" s="40"/>
      <c r="I26" s="50" t="s">
        <v>90</v>
      </c>
      <c r="J26" s="97"/>
      <c r="K26" s="15"/>
      <c r="L26" s="21" t="s">
        <v>89</v>
      </c>
      <c r="M26" s="79"/>
      <c r="N26" s="95" t="s">
        <v>118</v>
      </c>
    </row>
    <row r="27" spans="1:15" x14ac:dyDescent="0.4">
      <c r="B27" s="73">
        <f>+'記入欄 (協力会社)'!B27</f>
        <v>0</v>
      </c>
      <c r="C27" s="22" t="str">
        <f>+'記入欄 (協力会社)'!C27</f>
        <v/>
      </c>
      <c r="D27" s="146"/>
      <c r="E27" s="147"/>
      <c r="F27" s="4" t="str">
        <f>IF('記入欄 (協力会社)'!F27+'記入欄（精査・代払い）'!L27=0,"",'記入欄 (協力会社)'!F27+'記入欄（精査・代払い）'!L27)</f>
        <v/>
      </c>
      <c r="G27" s="3" t="str">
        <f t="shared" ref="G27:G29" si="0">IFERROR(IF(N27="",F27*0.1,N27),"")</f>
        <v/>
      </c>
      <c r="H27" s="41"/>
      <c r="I27" s="51" t="str">
        <f>IFERROR(F27+G27,"")</f>
        <v/>
      </c>
      <c r="J27" s="98"/>
      <c r="K27" s="7"/>
      <c r="L27" s="30"/>
      <c r="M27" s="79"/>
      <c r="N27" s="96"/>
      <c r="O27" s="100" t="s">
        <v>119</v>
      </c>
    </row>
    <row r="28" spans="1:15" x14ac:dyDescent="0.4">
      <c r="B28" s="73">
        <f>+'記入欄 (協力会社)'!B28</f>
        <v>0</v>
      </c>
      <c r="C28" s="22" t="str">
        <f>+'記入欄 (協力会社)'!C28</f>
        <v/>
      </c>
      <c r="D28" s="146"/>
      <c r="E28" s="147"/>
      <c r="F28" s="4" t="str">
        <f>IF('記入欄 (協力会社)'!F28+'記入欄（精査・代払い）'!L28=0,"",'記入欄 (協力会社)'!F28+'記入欄（精査・代払い）'!L28)</f>
        <v/>
      </c>
      <c r="G28" s="3" t="str">
        <f t="shared" si="0"/>
        <v/>
      </c>
      <c r="H28" s="41"/>
      <c r="I28" s="51" t="str">
        <f t="shared" ref="I28:I29" si="1">IFERROR(F28+G28,"")</f>
        <v/>
      </c>
      <c r="J28" s="98"/>
      <c r="K28" s="7"/>
      <c r="L28" s="30"/>
      <c r="N28" s="96"/>
      <c r="O28" s="100" t="s">
        <v>120</v>
      </c>
    </row>
    <row r="29" spans="1:15" x14ac:dyDescent="0.4">
      <c r="B29" s="73">
        <f>+'記入欄 (協力会社)'!B29</f>
        <v>0</v>
      </c>
      <c r="C29" s="22" t="str">
        <f>+'記入欄 (協力会社)'!C29</f>
        <v/>
      </c>
      <c r="D29" s="146"/>
      <c r="E29" s="147"/>
      <c r="F29" s="4" t="str">
        <f>IF('記入欄 (協力会社)'!F29+'記入欄（精査・代払い）'!L29=0,"",'記入欄 (協力会社)'!F29+'記入欄（精査・代払い）'!L29)</f>
        <v/>
      </c>
      <c r="G29" s="3" t="str">
        <f t="shared" si="0"/>
        <v/>
      </c>
      <c r="H29" s="41"/>
      <c r="I29" s="51" t="str">
        <f t="shared" si="1"/>
        <v/>
      </c>
      <c r="J29" s="98"/>
      <c r="K29" s="7"/>
      <c r="L29" s="30"/>
      <c r="N29" s="96"/>
    </row>
    <row r="30" spans="1:15" x14ac:dyDescent="0.4">
      <c r="B30" s="73">
        <f>+'記入欄 (協力会社)'!B30</f>
        <v>0</v>
      </c>
      <c r="C30" s="22">
        <f>+'記入欄 (協力会社)'!C30</f>
        <v>0</v>
      </c>
      <c r="D30" s="213"/>
      <c r="E30" s="166"/>
      <c r="F30" s="4">
        <f>+'記入欄 (協力会社)'!F30</f>
        <v>0</v>
      </c>
      <c r="G30" s="3">
        <f t="shared" ref="G30:G32" si="2">F30*0.1</f>
        <v>0</v>
      </c>
      <c r="H30" s="41"/>
      <c r="I30" s="51"/>
      <c r="J30" s="98"/>
      <c r="K30" s="7"/>
      <c r="L30" s="88"/>
    </row>
    <row r="31" spans="1:15" x14ac:dyDescent="0.4">
      <c r="B31" s="52" t="s">
        <v>93</v>
      </c>
      <c r="C31" s="71"/>
      <c r="D31" s="219">
        <f>+'記入欄 (協力会社)'!D31:E31</f>
        <v>0</v>
      </c>
      <c r="E31" s="220"/>
      <c r="F31" s="4"/>
      <c r="G31" s="3"/>
      <c r="H31" s="41"/>
      <c r="I31" s="51">
        <f>'記入欄 (協力会社)'!F31</f>
        <v>0</v>
      </c>
      <c r="J31" s="98"/>
      <c r="K31" s="7"/>
      <c r="L31" s="88"/>
    </row>
    <row r="32" spans="1:15" ht="19.5" thickBot="1" x14ac:dyDescent="0.45">
      <c r="B32" s="74">
        <f>+'記入欄 (協力会社)'!B32</f>
        <v>0</v>
      </c>
      <c r="C32" s="23">
        <f>+'記入欄 (協力会社)'!C32</f>
        <v>0</v>
      </c>
      <c r="D32" s="221">
        <f>+'記入欄 (協力会社)'!D32:E32</f>
        <v>0</v>
      </c>
      <c r="E32" s="222"/>
      <c r="F32" s="6">
        <f>+'記入欄 (協力会社)'!F32</f>
        <v>0</v>
      </c>
      <c r="G32" s="3">
        <f t="shared" si="2"/>
        <v>0</v>
      </c>
      <c r="H32" s="41"/>
      <c r="I32" s="51"/>
      <c r="J32" s="98"/>
      <c r="K32" s="7"/>
      <c r="L32" s="88"/>
    </row>
    <row r="33" spans="2:16" ht="20.25" thickTop="1" thickBot="1" x14ac:dyDescent="0.45">
      <c r="B33" s="214" t="s">
        <v>43</v>
      </c>
      <c r="C33" s="215"/>
      <c r="D33" s="215"/>
      <c r="E33" s="216"/>
      <c r="F33" s="2">
        <f>SUM(F27:F29)</f>
        <v>0</v>
      </c>
      <c r="G33" s="2">
        <f>SUM(G27:G32)</f>
        <v>0</v>
      </c>
      <c r="H33" s="42"/>
      <c r="I33" s="53">
        <f>SUM(I27:I32)</f>
        <v>0</v>
      </c>
      <c r="J33" s="98"/>
      <c r="L33" s="89">
        <f>SUM(L27:L29)</f>
        <v>0</v>
      </c>
      <c r="P33" s="11">
        <f>'記入欄（精査・代払い）'!N2</f>
        <v>0</v>
      </c>
    </row>
  </sheetData>
  <sheetProtection algorithmName="SHA-512" hashValue="4VraBYL1NRKcaSRs0PCxt8hIJ2cl80sRAEdpvme7uPFqtjFf5vNZ7TknOC/3DO2mZkL7psRWxb6x+fihQLkvfg==" saltValue="W2GPuas2V3OzGZsc1upeuA==" spinCount="100000" sheet="1" selectLockedCells="1"/>
  <mergeCells count="40">
    <mergeCell ref="H23:I23"/>
    <mergeCell ref="F2:G2"/>
    <mergeCell ref="D4:F4"/>
    <mergeCell ref="D5:E5"/>
    <mergeCell ref="D6:E6"/>
    <mergeCell ref="D7:E7"/>
    <mergeCell ref="D11:F11"/>
    <mergeCell ref="B4:C4"/>
    <mergeCell ref="B5:C5"/>
    <mergeCell ref="B6:C6"/>
    <mergeCell ref="B7:C7"/>
    <mergeCell ref="D10:F10"/>
    <mergeCell ref="B8:C8"/>
    <mergeCell ref="D8:F8"/>
    <mergeCell ref="B10:C10"/>
    <mergeCell ref="D25:E25"/>
    <mergeCell ref="B11:C11"/>
    <mergeCell ref="D14:F14"/>
    <mergeCell ref="C16:D16"/>
    <mergeCell ref="B12:C12"/>
    <mergeCell ref="D12:F12"/>
    <mergeCell ref="B13:C13"/>
    <mergeCell ref="C19:D19"/>
    <mergeCell ref="C17:D17"/>
    <mergeCell ref="C18:D18"/>
    <mergeCell ref="D13:F13"/>
    <mergeCell ref="B14:C14"/>
    <mergeCell ref="B22:C22"/>
    <mergeCell ref="D22:E22"/>
    <mergeCell ref="B23:C23"/>
    <mergeCell ref="D23:E23"/>
    <mergeCell ref="B33:E33"/>
    <mergeCell ref="B26:C26"/>
    <mergeCell ref="D30:E30"/>
    <mergeCell ref="D31:E31"/>
    <mergeCell ref="D32:E32"/>
    <mergeCell ref="D26:E26"/>
    <mergeCell ref="D27:E27"/>
    <mergeCell ref="D28:E28"/>
    <mergeCell ref="D29:E29"/>
  </mergeCells>
  <phoneticPr fontId="1"/>
  <dataValidations count="1">
    <dataValidation type="whole" operator="lessThan" allowBlank="1" showInputMessage="1" showErrorMessage="1" prompt="マイナス表示で入力" sqref="L27:L32 L22" xr:uid="{00000000-0002-0000-0300-000000000000}">
      <formula1>0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9"/>
  <sheetViews>
    <sheetView showZeros="0" workbookViewId="0">
      <selection activeCell="BD32" sqref="BD32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38" t="s">
        <v>1</v>
      </c>
      <c r="U1" s="339"/>
      <c r="V1" s="339"/>
      <c r="W1" s="339"/>
      <c r="X1" s="339"/>
      <c r="Y1" s="339"/>
      <c r="Z1" s="339"/>
      <c r="AA1" s="339"/>
      <c r="AB1" s="339"/>
      <c r="AC1" s="339"/>
      <c r="AD1" s="340"/>
      <c r="AE1" s="31"/>
      <c r="AF1" s="31"/>
      <c r="AG1" s="31"/>
      <c r="AH1" s="31"/>
      <c r="AI1" s="31"/>
      <c r="AJ1" s="31"/>
      <c r="AK1" s="31"/>
      <c r="AL1" s="31"/>
      <c r="AM1" s="31"/>
      <c r="AN1" s="32"/>
      <c r="AO1" s="33" t="s">
        <v>4</v>
      </c>
      <c r="AP1" s="33" t="s">
        <v>5</v>
      </c>
      <c r="AQ1" s="356" t="str">
        <f>+'記入欄（精査・代払い）'!C2</f>
        <v>年</v>
      </c>
      <c r="AR1" s="356"/>
      <c r="AS1" s="356"/>
      <c r="AT1" s="337">
        <f>+'記入欄（精査・代払い）'!D2</f>
        <v>0</v>
      </c>
      <c r="AU1" s="337"/>
      <c r="AV1" s="33" t="s">
        <v>3</v>
      </c>
      <c r="AW1" s="337" t="s">
        <v>10</v>
      </c>
      <c r="AX1" s="337"/>
      <c r="AY1" s="33" t="s">
        <v>2</v>
      </c>
      <c r="AZ1" s="34"/>
    </row>
    <row r="2" spans="1:52" ht="19.5" customHeight="1" x14ac:dyDescent="0.4">
      <c r="A2" s="352" t="s">
        <v>6</v>
      </c>
      <c r="B2" s="353"/>
      <c r="C2" s="353"/>
      <c r="D2" s="353"/>
      <c r="E2" s="353"/>
      <c r="F2" s="353"/>
      <c r="G2" s="353"/>
      <c r="H2" s="354">
        <f>+'記入欄（精査・代払い）'!D4</f>
        <v>0</v>
      </c>
      <c r="I2" s="354"/>
      <c r="J2" s="354"/>
      <c r="K2" s="354"/>
      <c r="L2" s="354"/>
      <c r="M2" s="354"/>
      <c r="N2" s="354"/>
      <c r="O2" s="354"/>
      <c r="P2" s="354"/>
      <c r="Q2" s="354"/>
      <c r="R2" s="355" t="s">
        <v>0</v>
      </c>
      <c r="S2" s="337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1"/>
      <c r="AF2" s="31"/>
      <c r="AG2" s="31"/>
      <c r="AH2" s="31"/>
      <c r="AI2" s="31"/>
      <c r="AJ2" s="31"/>
      <c r="AK2" s="31"/>
      <c r="AL2" s="31"/>
      <c r="AM2" s="31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2" ht="7.5" customHeight="1" x14ac:dyDescent="0.4"/>
    <row r="4" spans="1:52" ht="19.5" customHeight="1" x14ac:dyDescent="0.4">
      <c r="A4" s="360" t="s">
        <v>65</v>
      </c>
      <c r="B4" s="360"/>
      <c r="C4" s="360"/>
      <c r="D4" s="360"/>
      <c r="E4" s="360"/>
      <c r="F4" s="360"/>
      <c r="G4" s="360"/>
      <c r="H4" s="360"/>
      <c r="I4" s="360"/>
      <c r="J4" s="360"/>
      <c r="K4" s="357">
        <f>AL15</f>
        <v>0</v>
      </c>
      <c r="L4" s="358"/>
      <c r="M4" s="358"/>
      <c r="N4" s="358"/>
      <c r="O4" s="358"/>
      <c r="P4" s="358"/>
      <c r="Q4" s="358"/>
      <c r="R4" s="358"/>
      <c r="S4" s="359"/>
      <c r="T4" s="24" t="s">
        <v>64</v>
      </c>
      <c r="W4" s="301" t="s">
        <v>68</v>
      </c>
      <c r="X4" s="291"/>
      <c r="Y4" s="292"/>
      <c r="Z4" s="35"/>
      <c r="AA4" s="35"/>
      <c r="AB4" s="371" t="s">
        <v>7</v>
      </c>
      <c r="AC4" s="371"/>
      <c r="AD4" s="301" t="s">
        <v>69</v>
      </c>
      <c r="AE4" s="302"/>
      <c r="AF4" s="302"/>
      <c r="AG4" s="302"/>
      <c r="AH4" s="302"/>
      <c r="AI4" s="205"/>
      <c r="AJ4" s="301">
        <f>+'記入欄（精査・代払い）'!D10</f>
        <v>0</v>
      </c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205"/>
    </row>
    <row r="5" spans="1:52" ht="19.5" customHeight="1" x14ac:dyDescent="0.4">
      <c r="A5" s="360" t="s">
        <v>66</v>
      </c>
      <c r="B5" s="360"/>
      <c r="C5" s="360"/>
      <c r="D5" s="360"/>
      <c r="E5" s="360"/>
      <c r="F5" s="360"/>
      <c r="G5" s="360"/>
      <c r="H5" s="360"/>
      <c r="I5" s="360"/>
      <c r="J5" s="360"/>
      <c r="K5" s="357"/>
      <c r="L5" s="358"/>
      <c r="M5" s="358"/>
      <c r="N5" s="358"/>
      <c r="O5" s="358"/>
      <c r="P5" s="358"/>
      <c r="Q5" s="358"/>
      <c r="R5" s="358"/>
      <c r="S5" s="359"/>
      <c r="T5" s="24" t="s">
        <v>64</v>
      </c>
      <c r="W5" s="370"/>
      <c r="X5" s="291"/>
      <c r="Y5" s="292"/>
      <c r="Z5" s="31"/>
      <c r="AA5" s="31"/>
      <c r="AB5" s="371"/>
      <c r="AC5" s="371"/>
      <c r="AD5" s="301" t="s">
        <v>8</v>
      </c>
      <c r="AE5" s="302"/>
      <c r="AF5" s="302"/>
      <c r="AG5" s="302"/>
      <c r="AH5" s="302"/>
      <c r="AI5" s="205"/>
      <c r="AJ5" s="425">
        <f>+'記入欄（精査・代払い）'!D11</f>
        <v>0</v>
      </c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7"/>
    </row>
    <row r="6" spans="1:52" ht="19.5" customHeight="1" thickBot="1" x14ac:dyDescent="0.45">
      <c r="A6" s="361" t="s">
        <v>127</v>
      </c>
      <c r="B6" s="361"/>
      <c r="C6" s="361"/>
      <c r="D6" s="361"/>
      <c r="E6" s="361"/>
      <c r="F6" s="361"/>
      <c r="G6" s="361"/>
      <c r="H6" s="361"/>
      <c r="I6" s="361"/>
      <c r="J6" s="361"/>
      <c r="K6" s="367">
        <f>AL19</f>
        <v>0</v>
      </c>
      <c r="L6" s="368"/>
      <c r="M6" s="368"/>
      <c r="N6" s="368"/>
      <c r="O6" s="368"/>
      <c r="P6" s="368"/>
      <c r="Q6" s="368"/>
      <c r="R6" s="368"/>
      <c r="S6" s="369"/>
      <c r="T6" s="25" t="s">
        <v>64</v>
      </c>
      <c r="W6" s="370"/>
      <c r="X6" s="291"/>
      <c r="Y6" s="292"/>
      <c r="Z6" s="31"/>
      <c r="AA6" s="31"/>
      <c r="AB6" s="371"/>
      <c r="AC6" s="371"/>
      <c r="AD6" s="435" t="s">
        <v>9</v>
      </c>
      <c r="AE6" s="432"/>
      <c r="AF6" s="432"/>
      <c r="AG6" s="432"/>
      <c r="AH6" s="432"/>
      <c r="AI6" s="433"/>
      <c r="AJ6" s="428">
        <f>+'記入欄（精査・代払い）'!D12</f>
        <v>0</v>
      </c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32" t="s">
        <v>71</v>
      </c>
      <c r="AX6" s="432"/>
      <c r="AY6" s="433"/>
    </row>
    <row r="7" spans="1:52" ht="11.25" customHeight="1" x14ac:dyDescent="0.4">
      <c r="A7" s="362" t="s">
        <v>67</v>
      </c>
      <c r="B7" s="363"/>
      <c r="C7" s="363"/>
      <c r="D7" s="363"/>
      <c r="E7" s="363"/>
      <c r="F7" s="363"/>
      <c r="G7" s="363"/>
      <c r="H7" s="363"/>
      <c r="I7" s="363"/>
      <c r="J7" s="363"/>
      <c r="K7" s="381">
        <f>AL20</f>
        <v>0</v>
      </c>
      <c r="L7" s="382"/>
      <c r="M7" s="382"/>
      <c r="N7" s="382"/>
      <c r="O7" s="382"/>
      <c r="P7" s="382"/>
      <c r="Q7" s="382"/>
      <c r="R7" s="382"/>
      <c r="S7" s="383"/>
      <c r="T7" s="386" t="s">
        <v>64</v>
      </c>
      <c r="AB7" s="371"/>
      <c r="AC7" s="371"/>
      <c r="AD7" s="436"/>
      <c r="AE7" s="337"/>
      <c r="AF7" s="337"/>
      <c r="AG7" s="337"/>
      <c r="AH7" s="337"/>
      <c r="AI7" s="434"/>
      <c r="AJ7" s="430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337"/>
      <c r="AX7" s="337"/>
      <c r="AY7" s="434"/>
    </row>
    <row r="8" spans="1:52" ht="15" customHeight="1" thickBot="1" x14ac:dyDescent="0.45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84"/>
      <c r="L8" s="384"/>
      <c r="M8" s="384"/>
      <c r="N8" s="384"/>
      <c r="O8" s="384"/>
      <c r="P8" s="384"/>
      <c r="Q8" s="384"/>
      <c r="R8" s="384"/>
      <c r="S8" s="385"/>
      <c r="T8" s="387"/>
      <c r="AB8" s="371"/>
      <c r="AC8" s="371"/>
      <c r="AD8" s="366" t="s">
        <v>70</v>
      </c>
      <c r="AE8" s="302"/>
      <c r="AF8" s="302"/>
      <c r="AG8" s="302"/>
      <c r="AH8" s="302"/>
      <c r="AI8" s="205"/>
      <c r="AJ8" s="301">
        <f>+'記入欄（精査・代払い）'!D13</f>
        <v>0</v>
      </c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205"/>
    </row>
    <row r="9" spans="1:52" ht="7.5" customHeight="1" x14ac:dyDescent="0.4">
      <c r="AD9" s="36"/>
      <c r="AE9" s="36"/>
      <c r="AF9" s="35"/>
      <c r="AG9" s="35"/>
      <c r="AH9" s="35"/>
      <c r="AI9" s="35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2" ht="17.25" customHeight="1" x14ac:dyDescent="0.4">
      <c r="A10" s="306" t="s">
        <v>15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 t="s">
        <v>11</v>
      </c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 t="s">
        <v>12</v>
      </c>
      <c r="AE10" s="307"/>
      <c r="AF10" s="307"/>
      <c r="AG10" s="307"/>
      <c r="AH10" s="306" t="s">
        <v>13</v>
      </c>
      <c r="AI10" s="307"/>
      <c r="AJ10" s="307"/>
      <c r="AK10" s="307"/>
      <c r="AL10" s="350" t="s">
        <v>41</v>
      </c>
      <c r="AM10" s="350"/>
      <c r="AN10" s="350"/>
      <c r="AO10" s="350"/>
      <c r="AP10" s="350"/>
      <c r="AQ10" s="350"/>
      <c r="AR10" s="350"/>
      <c r="AS10" s="350"/>
      <c r="AT10" s="350"/>
      <c r="AU10" s="349" t="s">
        <v>14</v>
      </c>
      <c r="AV10" s="350"/>
      <c r="AW10" s="350"/>
      <c r="AX10" s="350"/>
      <c r="AY10" s="351"/>
    </row>
    <row r="11" spans="1:52" ht="16.5" customHeight="1" x14ac:dyDescent="0.4">
      <c r="A11" s="320" t="str">
        <f>IFERROR(VLOOKUP(C30,'記入欄 (協力会社)'!$M$20:$O$36,3,FALSE),"")</f>
        <v/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5"/>
      <c r="Q11" s="344" t="s">
        <v>133</v>
      </c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342" t="s">
        <v>37</v>
      </c>
      <c r="AE11" s="343"/>
      <c r="AF11" s="343"/>
      <c r="AG11" s="343"/>
      <c r="AH11" s="342">
        <v>1</v>
      </c>
      <c r="AI11" s="343"/>
      <c r="AJ11" s="343"/>
      <c r="AK11" s="343"/>
      <c r="AL11" s="314">
        <f>SUM('記入欄（精査・代払い）'!D23:E23)</f>
        <v>0</v>
      </c>
      <c r="AM11" s="315"/>
      <c r="AN11" s="315"/>
      <c r="AO11" s="315"/>
      <c r="AP11" s="315"/>
      <c r="AQ11" s="315"/>
      <c r="AR11" s="315"/>
      <c r="AS11" s="315"/>
      <c r="AT11" s="316"/>
      <c r="AU11" s="347"/>
      <c r="AV11" s="264"/>
      <c r="AW11" s="264"/>
      <c r="AX11" s="264"/>
      <c r="AY11" s="348"/>
    </row>
    <row r="12" spans="1:52" ht="16.5" customHeight="1" x14ac:dyDescent="0.4">
      <c r="A12" s="442" t="s">
        <v>138</v>
      </c>
      <c r="B12" s="443"/>
      <c r="C12" s="443"/>
      <c r="D12" s="443"/>
      <c r="E12" s="443"/>
      <c r="F12" s="444">
        <f>'記入欄（精査・代払い）'!B23</f>
        <v>0</v>
      </c>
      <c r="G12" s="443"/>
      <c r="H12" s="443"/>
      <c r="I12" s="443"/>
      <c r="J12" s="443"/>
      <c r="K12" s="443"/>
      <c r="L12" s="443"/>
      <c r="M12" s="443"/>
      <c r="N12" s="443"/>
      <c r="O12" s="443"/>
      <c r="P12" s="445"/>
      <c r="Q12" s="344" t="s">
        <v>134</v>
      </c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6"/>
      <c r="AD12" s="244" t="s">
        <v>37</v>
      </c>
      <c r="AE12" s="324"/>
      <c r="AF12" s="324"/>
      <c r="AG12" s="325"/>
      <c r="AH12" s="244">
        <v>1</v>
      </c>
      <c r="AI12" s="324"/>
      <c r="AJ12" s="324"/>
      <c r="AK12" s="325"/>
      <c r="AL12" s="317">
        <f>SUM('記入欄（精査・代払い）'!F23)</f>
        <v>0</v>
      </c>
      <c r="AM12" s="318"/>
      <c r="AN12" s="318"/>
      <c r="AO12" s="318"/>
      <c r="AP12" s="318"/>
      <c r="AQ12" s="318"/>
      <c r="AR12" s="318"/>
      <c r="AS12" s="318"/>
      <c r="AT12" s="319"/>
      <c r="AU12" s="326" t="str">
        <f>IFERROR(SUM(AL12/AL11),"")</f>
        <v/>
      </c>
      <c r="AV12" s="327"/>
      <c r="AW12" s="327"/>
      <c r="AX12" s="327"/>
      <c r="AY12" s="328"/>
    </row>
    <row r="13" spans="1:52" ht="16.5" customHeight="1" x14ac:dyDescent="0.4">
      <c r="A13" s="244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44" t="s">
        <v>135</v>
      </c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6"/>
      <c r="AD13" s="244" t="s">
        <v>37</v>
      </c>
      <c r="AE13" s="324"/>
      <c r="AF13" s="324"/>
      <c r="AG13" s="325"/>
      <c r="AH13" s="244">
        <v>1</v>
      </c>
      <c r="AI13" s="324"/>
      <c r="AJ13" s="324"/>
      <c r="AK13" s="325"/>
      <c r="AL13" s="317">
        <f>SUM('記入欄（精査・代払い）'!G23)</f>
        <v>0</v>
      </c>
      <c r="AM13" s="318"/>
      <c r="AN13" s="318"/>
      <c r="AO13" s="318"/>
      <c r="AP13" s="318"/>
      <c r="AQ13" s="318"/>
      <c r="AR13" s="318"/>
      <c r="AS13" s="318"/>
      <c r="AT13" s="319"/>
      <c r="AU13" s="329"/>
      <c r="AV13" s="330"/>
      <c r="AW13" s="330"/>
      <c r="AX13" s="330"/>
      <c r="AY13" s="331"/>
    </row>
    <row r="14" spans="1:52" ht="16.5" customHeight="1" x14ac:dyDescent="0.4">
      <c r="A14" s="320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5"/>
      <c r="Q14" s="421" t="s">
        <v>136</v>
      </c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3"/>
      <c r="AD14" s="244" t="s">
        <v>37</v>
      </c>
      <c r="AE14" s="324"/>
      <c r="AF14" s="324"/>
      <c r="AG14" s="325"/>
      <c r="AH14" s="244">
        <v>1</v>
      </c>
      <c r="AI14" s="324"/>
      <c r="AJ14" s="324"/>
      <c r="AK14" s="325"/>
      <c r="AL14" s="317">
        <f>SUM('記入欄（精査・代払い）'!F33)</f>
        <v>0</v>
      </c>
      <c r="AM14" s="318"/>
      <c r="AN14" s="318"/>
      <c r="AO14" s="318"/>
      <c r="AP14" s="318"/>
      <c r="AQ14" s="318"/>
      <c r="AR14" s="318"/>
      <c r="AS14" s="318"/>
      <c r="AT14" s="319"/>
      <c r="AU14" s="326" t="str">
        <f>IFERROR(SUM(AL14/AL11),"")</f>
        <v/>
      </c>
      <c r="AV14" s="327"/>
      <c r="AW14" s="327"/>
      <c r="AX14" s="327"/>
      <c r="AY14" s="328"/>
    </row>
    <row r="15" spans="1:52" ht="16.5" customHeight="1" x14ac:dyDescent="0.4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95" t="s">
        <v>137</v>
      </c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22" t="s">
        <v>140</v>
      </c>
      <c r="AE15" s="323"/>
      <c r="AF15" s="323"/>
      <c r="AG15" s="323"/>
      <c r="AH15" s="322">
        <v>1</v>
      </c>
      <c r="AI15" s="323"/>
      <c r="AJ15" s="323"/>
      <c r="AK15" s="323"/>
      <c r="AL15" s="317">
        <f>請求書!W38</f>
        <v>0</v>
      </c>
      <c r="AM15" s="318"/>
      <c r="AN15" s="318"/>
      <c r="AO15" s="318"/>
      <c r="AP15" s="318"/>
      <c r="AQ15" s="318"/>
      <c r="AR15" s="318"/>
      <c r="AS15" s="318"/>
      <c r="AT15" s="319"/>
      <c r="AU15" s="329"/>
      <c r="AV15" s="330"/>
      <c r="AW15" s="330"/>
      <c r="AX15" s="330"/>
      <c r="AY15" s="331"/>
    </row>
    <row r="16" spans="1:52" ht="17.25" customHeight="1" x14ac:dyDescent="0.4">
      <c r="A16" s="349" t="s">
        <v>129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03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5"/>
      <c r="AD16" s="306"/>
      <c r="AE16" s="307"/>
      <c r="AF16" s="307"/>
      <c r="AG16" s="307"/>
      <c r="AH16" s="306"/>
      <c r="AI16" s="307"/>
      <c r="AJ16" s="307"/>
      <c r="AK16" s="307"/>
      <c r="AL16" s="311">
        <f>SUM(AL14:AT15)</f>
        <v>0</v>
      </c>
      <c r="AM16" s="312"/>
      <c r="AN16" s="312"/>
      <c r="AO16" s="312"/>
      <c r="AP16" s="312"/>
      <c r="AQ16" s="312"/>
      <c r="AR16" s="312"/>
      <c r="AS16" s="312"/>
      <c r="AT16" s="313"/>
      <c r="AU16" s="308"/>
      <c r="AV16" s="309"/>
      <c r="AW16" s="309"/>
      <c r="AX16" s="309"/>
      <c r="AY16" s="310"/>
    </row>
    <row r="17" spans="1:52" ht="16.5" customHeight="1" x14ac:dyDescent="0.4">
      <c r="A17" s="377" t="s">
        <v>16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378" t="s">
        <v>101</v>
      </c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80"/>
      <c r="AD17" s="320" t="s">
        <v>37</v>
      </c>
      <c r="AE17" s="321"/>
      <c r="AF17" s="321"/>
      <c r="AG17" s="321"/>
      <c r="AH17" s="320">
        <v>1</v>
      </c>
      <c r="AI17" s="321"/>
      <c r="AJ17" s="321"/>
      <c r="AK17" s="321"/>
      <c r="AL17" s="437">
        <f>'記入欄（精査・代払い）'!L22</f>
        <v>0</v>
      </c>
      <c r="AM17" s="438"/>
      <c r="AN17" s="438"/>
      <c r="AO17" s="438"/>
      <c r="AP17" s="438"/>
      <c r="AQ17" s="438"/>
      <c r="AR17" s="438"/>
      <c r="AS17" s="438"/>
      <c r="AT17" s="439"/>
      <c r="AU17" s="396" t="s">
        <v>126</v>
      </c>
      <c r="AV17" s="440"/>
      <c r="AW17" s="440"/>
      <c r="AX17" s="440"/>
      <c r="AY17" s="441"/>
    </row>
    <row r="18" spans="1:52" ht="16.5" customHeight="1" x14ac:dyDescent="0.4">
      <c r="A18" s="244" t="s">
        <v>107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5"/>
      <c r="Q18" s="374">
        <f>K35</f>
        <v>0</v>
      </c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6"/>
      <c r="AD18" s="320" t="s">
        <v>37</v>
      </c>
      <c r="AE18" s="321"/>
      <c r="AF18" s="321"/>
      <c r="AG18" s="321"/>
      <c r="AH18" s="320">
        <v>1</v>
      </c>
      <c r="AI18" s="321"/>
      <c r="AJ18" s="321"/>
      <c r="AK18" s="321"/>
      <c r="AL18" s="317">
        <f>'記入欄（精査・代払い）'!I31</f>
        <v>0</v>
      </c>
      <c r="AM18" s="318"/>
      <c r="AN18" s="318"/>
      <c r="AO18" s="318"/>
      <c r="AP18" s="318"/>
      <c r="AQ18" s="318"/>
      <c r="AR18" s="318"/>
      <c r="AS18" s="318"/>
      <c r="AT18" s="319"/>
      <c r="AU18" s="377" t="s">
        <v>126</v>
      </c>
      <c r="AV18" s="265"/>
      <c r="AW18" s="265"/>
      <c r="AX18" s="265"/>
      <c r="AY18" s="269"/>
    </row>
    <row r="19" spans="1:52" ht="17.25" customHeight="1" x14ac:dyDescent="0.4">
      <c r="A19" s="349" t="s">
        <v>128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03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5"/>
      <c r="AD19" s="306"/>
      <c r="AE19" s="307"/>
      <c r="AF19" s="307"/>
      <c r="AG19" s="307"/>
      <c r="AH19" s="306"/>
      <c r="AI19" s="307"/>
      <c r="AJ19" s="307"/>
      <c r="AK19" s="307"/>
      <c r="AL19" s="311">
        <f>SUM(AL17:AT18)</f>
        <v>0</v>
      </c>
      <c r="AM19" s="312"/>
      <c r="AN19" s="312"/>
      <c r="AO19" s="312"/>
      <c r="AP19" s="312"/>
      <c r="AQ19" s="312"/>
      <c r="AR19" s="312"/>
      <c r="AS19" s="312"/>
      <c r="AT19" s="313"/>
      <c r="AU19" s="308"/>
      <c r="AV19" s="309"/>
      <c r="AW19" s="309"/>
      <c r="AX19" s="309"/>
      <c r="AY19" s="310"/>
    </row>
    <row r="20" spans="1:52" ht="17.25" customHeight="1" x14ac:dyDescent="0.4">
      <c r="A20" s="213" t="s">
        <v>130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172"/>
      <c r="AD20" s="306"/>
      <c r="AE20" s="307"/>
      <c r="AF20" s="307"/>
      <c r="AG20" s="307"/>
      <c r="AH20" s="306"/>
      <c r="AI20" s="307"/>
      <c r="AJ20" s="307"/>
      <c r="AK20" s="307"/>
      <c r="AL20" s="311">
        <f>SUM(AL16+AL19)</f>
        <v>0</v>
      </c>
      <c r="AM20" s="312"/>
      <c r="AN20" s="312"/>
      <c r="AO20" s="312"/>
      <c r="AP20" s="312"/>
      <c r="AQ20" s="312"/>
      <c r="AR20" s="312"/>
      <c r="AS20" s="312"/>
      <c r="AT20" s="313"/>
      <c r="AU20" s="308"/>
      <c r="AV20" s="309"/>
      <c r="AW20" s="309"/>
      <c r="AX20" s="309"/>
      <c r="AY20" s="310"/>
    </row>
    <row r="21" spans="1:52" ht="15" customHeight="1" x14ac:dyDescent="0.4">
      <c r="A21" s="388" t="s">
        <v>17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5"/>
      <c r="AE21" s="264"/>
      <c r="AF21" s="264"/>
      <c r="AG21" s="264"/>
      <c r="AH21" s="265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</row>
    <row r="22" spans="1:52" ht="12" customHeight="1" x14ac:dyDescent="0.4">
      <c r="A22" s="372" t="s">
        <v>18</v>
      </c>
      <c r="B22" s="373"/>
      <c r="C22" s="373"/>
      <c r="D22" s="373"/>
      <c r="E22" s="394">
        <f>'記入欄（精査・代払い）'!F16</f>
        <v>0</v>
      </c>
      <c r="F22" s="332"/>
      <c r="G22" s="332"/>
      <c r="H22" s="332"/>
      <c r="I22" s="332"/>
      <c r="J22" s="332"/>
      <c r="K22" s="332"/>
      <c r="L22" s="332">
        <f>'記入欄（精査・代払い）'!F17</f>
        <v>0</v>
      </c>
      <c r="M22" s="332"/>
      <c r="N22" s="332"/>
      <c r="O22" s="332"/>
      <c r="P22" s="332"/>
      <c r="Q22" s="332"/>
      <c r="R22" s="332"/>
      <c r="S22" s="406" t="s">
        <v>22</v>
      </c>
      <c r="T22" s="415"/>
      <c r="U22" s="415"/>
      <c r="V22" s="415"/>
      <c r="W22" s="417">
        <f>'記入欄（精査・代払い）'!C19</f>
        <v>0</v>
      </c>
      <c r="X22" s="417"/>
      <c r="Y22" s="418"/>
      <c r="Z22" s="406" t="s">
        <v>23</v>
      </c>
      <c r="AA22" s="391"/>
      <c r="AB22" s="391">
        <f>'記入欄（精査・代払い）'!F19</f>
        <v>0</v>
      </c>
      <c r="AC22" s="391"/>
      <c r="AD22" s="391"/>
      <c r="AE22" s="391"/>
      <c r="AF22" s="391"/>
      <c r="AG22" s="391"/>
      <c r="AH22" s="391"/>
      <c r="AI22" s="391"/>
      <c r="AJ22" s="391"/>
      <c r="AK22" s="391"/>
      <c r="AL22" s="372" t="s">
        <v>24</v>
      </c>
      <c r="AM22" s="391"/>
      <c r="AN22" s="391"/>
      <c r="AO22" s="394">
        <f>'記入欄（精査・代払い）'!F18</f>
        <v>0</v>
      </c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</row>
    <row r="23" spans="1:52" ht="24" customHeight="1" x14ac:dyDescent="0.25">
      <c r="A23" s="393" t="s">
        <v>19</v>
      </c>
      <c r="B23" s="393"/>
      <c r="C23" s="393"/>
      <c r="D23" s="393"/>
      <c r="E23" s="409">
        <f>'記入欄（精査・代払い）'!C16</f>
        <v>0</v>
      </c>
      <c r="F23" s="410"/>
      <c r="G23" s="410"/>
      <c r="H23" s="410"/>
      <c r="I23" s="410"/>
      <c r="J23" s="407" t="s">
        <v>20</v>
      </c>
      <c r="K23" s="408"/>
      <c r="L23" s="411">
        <f>'記入欄（精査・代払い）'!C17</f>
        <v>0</v>
      </c>
      <c r="M23" s="412"/>
      <c r="N23" s="412"/>
      <c r="O23" s="412"/>
      <c r="P23" s="412"/>
      <c r="Q23" s="407" t="s">
        <v>21</v>
      </c>
      <c r="R23" s="408"/>
      <c r="S23" s="416"/>
      <c r="T23" s="416"/>
      <c r="U23" s="416"/>
      <c r="V23" s="416"/>
      <c r="W23" s="419"/>
      <c r="X23" s="419"/>
      <c r="Y23" s="420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424" t="s">
        <v>25</v>
      </c>
      <c r="AM23" s="392"/>
      <c r="AN23" s="392"/>
      <c r="AO23" s="393">
        <f>'記入欄（精査・代払い）'!C18</f>
        <v>0</v>
      </c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</row>
    <row r="24" spans="1:52" ht="7.5" customHeight="1" thickBot="1" x14ac:dyDescent="0.45">
      <c r="A24" s="1"/>
      <c r="B24" s="1"/>
      <c r="C24" s="28"/>
      <c r="D24" s="1"/>
      <c r="E24" s="1"/>
      <c r="F24" s="28"/>
      <c r="G24" s="1"/>
      <c r="H24" s="1"/>
      <c r="I24" s="28"/>
      <c r="J24" s="1"/>
      <c r="K24" s="1"/>
      <c r="L24" s="28"/>
      <c r="M24" s="1"/>
      <c r="N24" s="1"/>
      <c r="O24" s="28"/>
      <c r="P24" s="1"/>
      <c r="Q24" s="1"/>
      <c r="R24" s="28"/>
      <c r="S24" s="1"/>
      <c r="T24" s="1"/>
      <c r="U24" s="28"/>
      <c r="V24" s="1"/>
      <c r="W24" s="1"/>
      <c r="X24" s="28"/>
      <c r="Y24" s="1"/>
      <c r="Z24" s="1"/>
      <c r="AA24" s="28"/>
      <c r="AB24" s="1"/>
      <c r="AC24" s="1"/>
      <c r="AD24" s="28"/>
      <c r="AE24" s="1"/>
      <c r="AF24" s="1"/>
      <c r="AG24" s="28"/>
      <c r="AH24" s="1"/>
      <c r="AI24" s="1"/>
      <c r="AJ24" s="28"/>
      <c r="AK24" s="1"/>
      <c r="AL24" s="1"/>
      <c r="AM24" s="28"/>
      <c r="AN24" s="1"/>
      <c r="AO24" s="1"/>
      <c r="AP24" s="28"/>
      <c r="AQ24" s="1"/>
      <c r="AR24" s="1"/>
      <c r="AS24" s="28"/>
      <c r="AT24" s="1"/>
      <c r="AU24" s="1"/>
      <c r="AV24" s="28"/>
      <c r="AW24" s="1"/>
      <c r="AX24" s="1"/>
      <c r="AY24" s="28"/>
      <c r="AZ24" s="37"/>
    </row>
    <row r="25" spans="1:52" ht="7.5" customHeight="1" x14ac:dyDescent="0.4">
      <c r="A25" s="2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31"/>
    </row>
    <row r="26" spans="1:52" ht="12" customHeight="1" x14ac:dyDescent="0.4">
      <c r="A26" s="341" t="s">
        <v>46</v>
      </c>
      <c r="B26" s="341"/>
      <c r="C26" s="341"/>
      <c r="D26" s="341"/>
      <c r="E26" s="341"/>
      <c r="F26" s="341"/>
      <c r="G26" s="341"/>
      <c r="H26" s="341"/>
      <c r="I26" s="341"/>
      <c r="J26" s="31"/>
      <c r="K26" s="399" t="s">
        <v>38</v>
      </c>
      <c r="L26" s="399"/>
      <c r="M26" s="399"/>
      <c r="N26" s="399"/>
      <c r="O26" s="399"/>
      <c r="P26" s="399"/>
      <c r="Q26" s="398">
        <f>+'記入欄（精査・代払い）'!D7</f>
        <v>0</v>
      </c>
      <c r="R26" s="399"/>
      <c r="S26" s="399"/>
      <c r="T26" s="399"/>
      <c r="U26" s="399"/>
      <c r="V26" s="399"/>
      <c r="W26" s="399"/>
      <c r="X26" s="399"/>
      <c r="Y26" s="399"/>
      <c r="Z26" s="398">
        <f>+'記入欄（精査・代払い）'!F7</f>
        <v>0</v>
      </c>
      <c r="AA26" s="399"/>
      <c r="AB26" s="399"/>
      <c r="AC26" s="399"/>
      <c r="AD26" s="399"/>
      <c r="AE26" s="399"/>
      <c r="AF26" s="399"/>
      <c r="AG26" s="399"/>
      <c r="AH26" s="27"/>
      <c r="AI26" s="28"/>
    </row>
    <row r="27" spans="1:52" ht="5.25" customHeight="1" x14ac:dyDescent="0.4">
      <c r="A27" s="341"/>
      <c r="B27" s="341"/>
      <c r="C27" s="341"/>
      <c r="D27" s="341"/>
      <c r="E27" s="341"/>
      <c r="F27" s="341"/>
      <c r="G27" s="341"/>
      <c r="H27" s="341"/>
      <c r="I27" s="341"/>
      <c r="J27" s="35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27"/>
      <c r="AI27" s="28"/>
      <c r="AZ27" s="31"/>
    </row>
    <row r="28" spans="1:52" ht="6.75" customHeight="1" thickBot="1" x14ac:dyDescent="0.45">
      <c r="A28" s="33"/>
      <c r="B28" s="33"/>
      <c r="C28" s="33"/>
      <c r="D28" s="33"/>
      <c r="E28" s="33"/>
      <c r="F28" s="38"/>
      <c r="G28" s="38"/>
      <c r="H28" s="38"/>
      <c r="I28" s="38"/>
      <c r="J28" s="3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28"/>
      <c r="V28" s="28"/>
      <c r="W28" s="28"/>
      <c r="X28" s="28"/>
      <c r="Y28" s="28"/>
      <c r="Z28" s="28"/>
      <c r="AA28" s="28"/>
      <c r="AB28" s="28"/>
      <c r="AC28" s="28"/>
      <c r="AD28" s="27"/>
      <c r="AE28" s="28"/>
      <c r="AF28" s="28"/>
      <c r="AG28" s="28"/>
      <c r="AH28" s="27"/>
      <c r="AI28" s="28"/>
      <c r="AZ28" s="31"/>
    </row>
    <row r="29" spans="1:52" ht="13.5" customHeight="1" x14ac:dyDescent="0.4">
      <c r="A29" s="270" t="s">
        <v>26</v>
      </c>
      <c r="B29" s="271"/>
      <c r="C29" s="281" t="s">
        <v>35</v>
      </c>
      <c r="D29" s="282"/>
      <c r="E29" s="282"/>
      <c r="F29" s="282"/>
      <c r="G29" s="282"/>
      <c r="H29" s="282"/>
      <c r="I29" s="282"/>
      <c r="J29" s="282"/>
      <c r="K29" s="283" t="s">
        <v>14</v>
      </c>
      <c r="L29" s="283"/>
      <c r="M29" s="283"/>
      <c r="N29" s="283"/>
      <c r="O29" s="283"/>
      <c r="P29" s="283"/>
      <c r="Q29" s="401" t="s">
        <v>63</v>
      </c>
      <c r="R29" s="401"/>
      <c r="S29" s="401"/>
      <c r="T29" s="401"/>
      <c r="U29" s="401"/>
      <c r="V29" s="281"/>
      <c r="W29" s="293" t="s">
        <v>73</v>
      </c>
      <c r="X29" s="294"/>
      <c r="Y29" s="294"/>
      <c r="Z29" s="294"/>
      <c r="AA29" s="295"/>
      <c r="AB29" s="413" t="s">
        <v>72</v>
      </c>
      <c r="AC29" s="413"/>
      <c r="AD29" s="413"/>
      <c r="AE29" s="413"/>
      <c r="AF29" s="413"/>
      <c r="AG29" s="414"/>
      <c r="AH29" s="27"/>
      <c r="AI29" s="28"/>
      <c r="AZ29" s="31"/>
    </row>
    <row r="30" spans="1:52" ht="13.5" customHeight="1" x14ac:dyDescent="0.4">
      <c r="A30" s="272"/>
      <c r="B30" s="273"/>
      <c r="C30" s="396">
        <f>+'記入欄（精査・代払い）'!B27</f>
        <v>0</v>
      </c>
      <c r="D30" s="397"/>
      <c r="E30" s="397"/>
      <c r="F30" s="397"/>
      <c r="G30" s="404" t="str">
        <f>+'記入欄（精査・代払い）'!C27</f>
        <v/>
      </c>
      <c r="H30" s="404"/>
      <c r="I30" s="404"/>
      <c r="J30" s="405"/>
      <c r="K30" s="336"/>
      <c r="L30" s="336"/>
      <c r="M30" s="336"/>
      <c r="N30" s="336"/>
      <c r="O30" s="336"/>
      <c r="P30" s="336"/>
      <c r="Q30" s="267" t="str">
        <f>'記入欄（精査・代払い）'!F27</f>
        <v/>
      </c>
      <c r="R30" s="402"/>
      <c r="S30" s="402"/>
      <c r="T30" s="402"/>
      <c r="U30" s="402"/>
      <c r="V30" s="403"/>
      <c r="W30" s="266" t="str">
        <f>'記入欄（精査・代払い）'!G27</f>
        <v/>
      </c>
      <c r="X30" s="267"/>
      <c r="Y30" s="267"/>
      <c r="Z30" s="267"/>
      <c r="AA30" s="268"/>
      <c r="AB30" s="333" t="str">
        <f>+'記入欄（精査・代払い）'!I27</f>
        <v/>
      </c>
      <c r="AC30" s="334"/>
      <c r="AD30" s="334"/>
      <c r="AE30" s="334"/>
      <c r="AF30" s="334"/>
      <c r="AG30" s="335"/>
      <c r="AH30" s="27"/>
      <c r="AI30" s="28"/>
      <c r="AJ30" s="35"/>
      <c r="AK30" s="35"/>
      <c r="AL30" s="35"/>
      <c r="AM30" s="35"/>
      <c r="AN30" s="35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1:52" ht="13.5" customHeight="1" x14ac:dyDescent="0.4">
      <c r="A31" s="272"/>
      <c r="B31" s="273"/>
      <c r="C31" s="244">
        <f>+'記入欄（精査・代払い）'!B28</f>
        <v>0</v>
      </c>
      <c r="D31" s="245"/>
      <c r="E31" s="245"/>
      <c r="F31" s="245"/>
      <c r="G31" s="249" t="str">
        <f>+'記入欄（精査・代払い）'!C28</f>
        <v/>
      </c>
      <c r="H31" s="249"/>
      <c r="I31" s="249"/>
      <c r="J31" s="250"/>
      <c r="K31" s="255"/>
      <c r="L31" s="255"/>
      <c r="M31" s="255"/>
      <c r="N31" s="255"/>
      <c r="O31" s="255"/>
      <c r="P31" s="255"/>
      <c r="Q31" s="246" t="str">
        <f>'記入欄（精査・代払い）'!F28</f>
        <v/>
      </c>
      <c r="R31" s="247"/>
      <c r="S31" s="247"/>
      <c r="T31" s="247"/>
      <c r="U31" s="247"/>
      <c r="V31" s="248"/>
      <c r="W31" s="251" t="str">
        <f>'記入欄（精査・代払い）'!G28</f>
        <v/>
      </c>
      <c r="X31" s="252"/>
      <c r="Y31" s="252"/>
      <c r="Z31" s="252"/>
      <c r="AA31" s="254"/>
      <c r="AB31" s="251" t="str">
        <f>+'記入欄（精査・代払い）'!I28</f>
        <v/>
      </c>
      <c r="AC31" s="252"/>
      <c r="AD31" s="252"/>
      <c r="AE31" s="252"/>
      <c r="AF31" s="252"/>
      <c r="AG31" s="253"/>
      <c r="AH31" s="27"/>
      <c r="AI31" s="28"/>
      <c r="AJ31" s="27"/>
      <c r="AK31" s="35"/>
      <c r="AL31" s="35"/>
      <c r="AM31" s="35"/>
      <c r="AN31" s="35"/>
      <c r="AO31" s="31"/>
      <c r="AP31" s="31"/>
      <c r="AQ31" s="28"/>
      <c r="AR31" s="31"/>
      <c r="AS31" s="31"/>
      <c r="AT31" s="28"/>
      <c r="AU31" s="31"/>
      <c r="AV31" s="31"/>
      <c r="AW31" s="28"/>
      <c r="AX31" s="31"/>
      <c r="AY31" s="31"/>
      <c r="AZ31" s="31"/>
    </row>
    <row r="32" spans="1:52" ht="13.5" customHeight="1" x14ac:dyDescent="0.4">
      <c r="A32" s="272"/>
      <c r="B32" s="273"/>
      <c r="C32" s="244">
        <f>+'記入欄（精査・代払い）'!B29</f>
        <v>0</v>
      </c>
      <c r="D32" s="245"/>
      <c r="E32" s="245"/>
      <c r="F32" s="245"/>
      <c r="G32" s="249" t="str">
        <f>+'記入欄（精査・代払い）'!C29</f>
        <v/>
      </c>
      <c r="H32" s="249"/>
      <c r="I32" s="249"/>
      <c r="J32" s="250"/>
      <c r="K32" s="255"/>
      <c r="L32" s="255"/>
      <c r="M32" s="255"/>
      <c r="N32" s="255"/>
      <c r="O32" s="255"/>
      <c r="P32" s="255"/>
      <c r="Q32" s="246" t="str">
        <f>'記入欄（精査・代払い）'!F29</f>
        <v/>
      </c>
      <c r="R32" s="247"/>
      <c r="S32" s="247"/>
      <c r="T32" s="247"/>
      <c r="U32" s="247"/>
      <c r="V32" s="248"/>
      <c r="W32" s="251" t="str">
        <f>'記入欄（精査・代払い）'!G29</f>
        <v/>
      </c>
      <c r="X32" s="252"/>
      <c r="Y32" s="252"/>
      <c r="Z32" s="252"/>
      <c r="AA32" s="254"/>
      <c r="AB32" s="251" t="str">
        <f>+'記入欄（精査・代払い）'!I29</f>
        <v/>
      </c>
      <c r="AC32" s="252"/>
      <c r="AD32" s="252"/>
      <c r="AE32" s="252"/>
      <c r="AF32" s="252"/>
      <c r="AG32" s="253"/>
      <c r="AH32" s="27"/>
      <c r="AI32" s="28"/>
      <c r="AJ32" s="35"/>
      <c r="AK32" s="35"/>
      <c r="AL32" s="35"/>
      <c r="AM32" s="35"/>
      <c r="AN32" s="35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t="13.5" customHeight="1" x14ac:dyDescent="0.4">
      <c r="A33" s="272"/>
      <c r="B33" s="273"/>
      <c r="C33" s="244"/>
      <c r="D33" s="245"/>
      <c r="E33" s="245"/>
      <c r="F33" s="245"/>
      <c r="G33" s="249"/>
      <c r="H33" s="249"/>
      <c r="I33" s="249"/>
      <c r="J33" s="250"/>
      <c r="K33" s="255"/>
      <c r="L33" s="255"/>
      <c r="M33" s="255"/>
      <c r="N33" s="255"/>
      <c r="O33" s="255"/>
      <c r="P33" s="255"/>
      <c r="Q33" s="246"/>
      <c r="R33" s="247"/>
      <c r="S33" s="247"/>
      <c r="T33" s="247"/>
      <c r="U33" s="247"/>
      <c r="V33" s="248"/>
      <c r="W33" s="251"/>
      <c r="X33" s="252"/>
      <c r="Y33" s="252"/>
      <c r="Z33" s="252"/>
      <c r="AA33" s="254"/>
      <c r="AB33" s="251"/>
      <c r="AC33" s="252"/>
      <c r="AD33" s="252"/>
      <c r="AE33" s="252"/>
      <c r="AF33" s="252"/>
      <c r="AG33" s="253"/>
      <c r="AH33" s="27"/>
      <c r="AI33" s="28"/>
      <c r="AJ33" s="35"/>
      <c r="AK33" s="35"/>
      <c r="AL33" s="35"/>
      <c r="AM33" s="35"/>
      <c r="AN33" s="35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13.5" customHeight="1" thickBot="1" x14ac:dyDescent="0.45">
      <c r="A34" s="272"/>
      <c r="B34" s="273"/>
      <c r="C34" s="244"/>
      <c r="D34" s="245"/>
      <c r="E34" s="245"/>
      <c r="F34" s="245"/>
      <c r="G34" s="249"/>
      <c r="H34" s="249"/>
      <c r="I34" s="249"/>
      <c r="J34" s="250"/>
      <c r="K34" s="255"/>
      <c r="L34" s="255"/>
      <c r="M34" s="255"/>
      <c r="N34" s="255"/>
      <c r="O34" s="255"/>
      <c r="P34" s="255"/>
      <c r="Q34" s="246"/>
      <c r="R34" s="247"/>
      <c r="S34" s="247"/>
      <c r="T34" s="247"/>
      <c r="U34" s="247"/>
      <c r="V34" s="248"/>
      <c r="W34" s="251"/>
      <c r="X34" s="252"/>
      <c r="Y34" s="252"/>
      <c r="Z34" s="252"/>
      <c r="AA34" s="254"/>
      <c r="AB34" s="251"/>
      <c r="AC34" s="252"/>
      <c r="AD34" s="252"/>
      <c r="AE34" s="252"/>
      <c r="AF34" s="252"/>
      <c r="AG34" s="253"/>
      <c r="AH34" s="27"/>
      <c r="AI34" s="28"/>
      <c r="AJ34" s="27"/>
      <c r="AK34" s="35"/>
      <c r="AL34" s="35"/>
      <c r="AM34" s="35"/>
      <c r="AN34" s="35"/>
      <c r="AO34" s="31"/>
      <c r="AP34" s="31"/>
      <c r="AQ34" s="28"/>
      <c r="AR34" s="31"/>
      <c r="AS34" s="31"/>
      <c r="AT34" s="28"/>
      <c r="AU34" s="31"/>
      <c r="AV34" s="31"/>
      <c r="AW34" s="28"/>
      <c r="AX34" s="31"/>
      <c r="AY34" s="31"/>
      <c r="AZ34" s="31"/>
    </row>
    <row r="35" spans="1:52" ht="13.5" customHeight="1" thickBot="1" x14ac:dyDescent="0.45">
      <c r="A35" s="272"/>
      <c r="B35" s="273"/>
      <c r="C35" s="259" t="str">
        <f>+'記入欄（精査・代払い）'!B31</f>
        <v>その他費用</v>
      </c>
      <c r="D35" s="260"/>
      <c r="E35" s="260"/>
      <c r="F35" s="260"/>
      <c r="G35" s="261"/>
      <c r="H35" s="262"/>
      <c r="I35" s="262"/>
      <c r="J35" s="263"/>
      <c r="K35" s="258">
        <f>+'記入欄（精査・代払い）'!D31</f>
        <v>0</v>
      </c>
      <c r="L35" s="255"/>
      <c r="M35" s="255"/>
      <c r="N35" s="255"/>
      <c r="O35" s="255"/>
      <c r="P35" s="255"/>
      <c r="Q35" s="246"/>
      <c r="R35" s="247"/>
      <c r="S35" s="247"/>
      <c r="T35" s="247"/>
      <c r="U35" s="247"/>
      <c r="V35" s="248"/>
      <c r="W35" s="251"/>
      <c r="X35" s="252"/>
      <c r="Y35" s="252"/>
      <c r="Z35" s="252"/>
      <c r="AA35" s="254"/>
      <c r="AB35" s="251">
        <f>+'記入欄（精査・代払い）'!I31</f>
        <v>0</v>
      </c>
      <c r="AC35" s="252"/>
      <c r="AD35" s="252"/>
      <c r="AE35" s="252"/>
      <c r="AF35" s="252"/>
      <c r="AG35" s="253"/>
      <c r="AH35" s="27"/>
      <c r="AI35" s="28"/>
      <c r="AJ35" s="35"/>
      <c r="AK35" s="35"/>
      <c r="AL35" s="35"/>
      <c r="AM35" s="35"/>
      <c r="AN35" s="35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2" ht="13.5" customHeight="1" x14ac:dyDescent="0.4">
      <c r="A36" s="272"/>
      <c r="B36" s="273"/>
      <c r="C36" s="244"/>
      <c r="D36" s="245"/>
      <c r="E36" s="245"/>
      <c r="F36" s="245"/>
      <c r="G36" s="256"/>
      <c r="H36" s="256"/>
      <c r="I36" s="256"/>
      <c r="J36" s="257"/>
      <c r="K36" s="255"/>
      <c r="L36" s="255"/>
      <c r="M36" s="255"/>
      <c r="N36" s="255"/>
      <c r="O36" s="255"/>
      <c r="P36" s="255"/>
      <c r="Q36" s="246"/>
      <c r="R36" s="247"/>
      <c r="S36" s="247"/>
      <c r="T36" s="247"/>
      <c r="U36" s="247"/>
      <c r="V36" s="248"/>
      <c r="W36" s="251"/>
      <c r="X36" s="252"/>
      <c r="Y36" s="252"/>
      <c r="Z36" s="252"/>
      <c r="AA36" s="254"/>
      <c r="AB36" s="251"/>
      <c r="AC36" s="252"/>
      <c r="AD36" s="252"/>
      <c r="AE36" s="252"/>
      <c r="AF36" s="252"/>
      <c r="AG36" s="253"/>
      <c r="AH36" s="27"/>
      <c r="AI36" s="28"/>
      <c r="AJ36" s="28"/>
      <c r="AK36" s="28"/>
      <c r="AL36" s="28"/>
      <c r="AM36" s="28"/>
      <c r="AN36" s="28"/>
      <c r="AO36" s="31"/>
      <c r="AP36" s="31"/>
      <c r="AQ36" s="28"/>
      <c r="AR36" s="31"/>
      <c r="AS36" s="31"/>
      <c r="AT36" s="28"/>
      <c r="AU36" s="31"/>
      <c r="AV36" s="31"/>
      <c r="AW36" s="28"/>
      <c r="AX36" s="31"/>
      <c r="AY36" s="31"/>
      <c r="AZ36" s="31"/>
    </row>
    <row r="37" spans="1:52" ht="13.5" customHeight="1" x14ac:dyDescent="0.4">
      <c r="A37" s="272"/>
      <c r="B37" s="273"/>
      <c r="C37" s="259"/>
      <c r="D37" s="260"/>
      <c r="E37" s="260"/>
      <c r="F37" s="260"/>
      <c r="G37" s="265"/>
      <c r="H37" s="265"/>
      <c r="I37" s="265"/>
      <c r="J37" s="269"/>
      <c r="K37" s="297"/>
      <c r="L37" s="297"/>
      <c r="M37" s="297"/>
      <c r="N37" s="297"/>
      <c r="O37" s="297"/>
      <c r="P37" s="297"/>
      <c r="Q37" s="298"/>
      <c r="R37" s="299"/>
      <c r="S37" s="299"/>
      <c r="T37" s="299"/>
      <c r="U37" s="299"/>
      <c r="V37" s="300"/>
      <c r="W37" s="284"/>
      <c r="X37" s="285"/>
      <c r="Y37" s="285"/>
      <c r="Z37" s="285"/>
      <c r="AA37" s="296"/>
      <c r="AB37" s="284"/>
      <c r="AC37" s="285"/>
      <c r="AD37" s="285"/>
      <c r="AE37" s="285"/>
      <c r="AF37" s="285"/>
      <c r="AG37" s="286"/>
      <c r="AH37" s="27"/>
      <c r="AI37" s="28"/>
      <c r="AJ37" s="28"/>
      <c r="AK37" s="28"/>
      <c r="AL37" s="28"/>
      <c r="AM37" s="28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</row>
    <row r="38" spans="1:52" ht="13.5" customHeight="1" x14ac:dyDescent="0.4">
      <c r="A38" s="274"/>
      <c r="B38" s="275"/>
      <c r="C38" s="290" t="s">
        <v>42</v>
      </c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277">
        <f>SUM(Q30:V37)</f>
        <v>0</v>
      </c>
      <c r="R38" s="279"/>
      <c r="S38" s="279"/>
      <c r="T38" s="279"/>
      <c r="U38" s="279"/>
      <c r="V38" s="280"/>
      <c r="W38" s="276">
        <f>SUM(W30:AA37)</f>
        <v>0</v>
      </c>
      <c r="X38" s="277"/>
      <c r="Y38" s="277"/>
      <c r="Z38" s="277"/>
      <c r="AA38" s="278"/>
      <c r="AB38" s="287">
        <f>'記入欄（精査・代払い）'!I33</f>
        <v>0</v>
      </c>
      <c r="AC38" s="288"/>
      <c r="AD38" s="288"/>
      <c r="AE38" s="288"/>
      <c r="AF38" s="288"/>
      <c r="AG38" s="289"/>
      <c r="AH38" s="27"/>
      <c r="AI38" s="28"/>
      <c r="AJ38" s="28"/>
      <c r="AK38" s="28"/>
      <c r="AL38" s="28"/>
      <c r="AM38" s="28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</row>
    <row r="39" spans="1:52" ht="2.25" customHeight="1" x14ac:dyDescent="0.4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5"/>
      <c r="AE39" s="264"/>
      <c r="AF39" s="264"/>
      <c r="AG39" s="264"/>
      <c r="AH39" s="265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</row>
    <row r="40" spans="1:52" ht="25.5" customHeight="1" x14ac:dyDescent="0.4"/>
    <row r="41" spans="1:52" ht="25.5" customHeight="1" x14ac:dyDescent="0.4"/>
    <row r="42" spans="1:52" ht="25.5" customHeight="1" x14ac:dyDescent="0.4"/>
    <row r="43" spans="1:52" ht="25.5" customHeight="1" x14ac:dyDescent="0.4"/>
    <row r="44" spans="1:52" ht="25.5" customHeight="1" x14ac:dyDescent="0.4"/>
    <row r="45" spans="1:52" ht="25.5" customHeight="1" x14ac:dyDescent="0.4"/>
    <row r="46" spans="1:52" ht="25.5" customHeight="1" x14ac:dyDescent="0.4"/>
    <row r="47" spans="1:52" ht="25.5" customHeight="1" x14ac:dyDescent="0.4"/>
    <row r="48" spans="1:52" ht="25.5" customHeight="1" x14ac:dyDescent="0.4"/>
    <row r="49" ht="25.5" customHeight="1" x14ac:dyDescent="0.4"/>
  </sheetData>
  <sheetProtection algorithmName="SHA-512" hashValue="GGx3xqaPzuJBJiXXv2RDRGZmnyGy9tu+0d+iyeZ7tf6eKTFSrCtfTzI/CMXRGLcB4sEiiZArTrcIxOURrAhMNg==" saltValue="f3KhzMkJKTHFrx8uUKFtYA==" spinCount="100000" sheet="1" selectLockedCells="1"/>
  <mergeCells count="188">
    <mergeCell ref="Q12:AC12"/>
    <mergeCell ref="AD12:AG12"/>
    <mergeCell ref="AH12:AK12"/>
    <mergeCell ref="AL12:AT12"/>
    <mergeCell ref="AU12:AY12"/>
    <mergeCell ref="A13:P13"/>
    <mergeCell ref="Q13:AC13"/>
    <mergeCell ref="AD13:AG13"/>
    <mergeCell ref="AH13:AK13"/>
    <mergeCell ref="AL13:AT13"/>
    <mergeCell ref="AU13:AY13"/>
    <mergeCell ref="A12:E12"/>
    <mergeCell ref="F12:P12"/>
    <mergeCell ref="AJ5:AY5"/>
    <mergeCell ref="AJ6:AV7"/>
    <mergeCell ref="AW6:AY7"/>
    <mergeCell ref="AU19:AY19"/>
    <mergeCell ref="AJ8:AY8"/>
    <mergeCell ref="AD5:AI5"/>
    <mergeCell ref="AH20:AK20"/>
    <mergeCell ref="AD6:AI7"/>
    <mergeCell ref="AL17:AT17"/>
    <mergeCell ref="AU17:AY17"/>
    <mergeCell ref="AL19:AT19"/>
    <mergeCell ref="AU18:AY18"/>
    <mergeCell ref="AU20:AY20"/>
    <mergeCell ref="AH18:AK18"/>
    <mergeCell ref="AD19:AG19"/>
    <mergeCell ref="AH19:AK19"/>
    <mergeCell ref="AL20:AT20"/>
    <mergeCell ref="AO23:AY23"/>
    <mergeCell ref="AO21:AQ21"/>
    <mergeCell ref="AR21:AT21"/>
    <mergeCell ref="AU21:AY21"/>
    <mergeCell ref="AL23:AN23"/>
    <mergeCell ref="AO22:AY22"/>
    <mergeCell ref="AL22:AN22"/>
    <mergeCell ref="AL21:AN21"/>
    <mergeCell ref="AH21:AK21"/>
    <mergeCell ref="A14:P14"/>
    <mergeCell ref="C30:F30"/>
    <mergeCell ref="Q26:Y27"/>
    <mergeCell ref="Z26:AG27"/>
    <mergeCell ref="Q29:V29"/>
    <mergeCell ref="Q30:V30"/>
    <mergeCell ref="A26:I27"/>
    <mergeCell ref="G30:J30"/>
    <mergeCell ref="AD18:AG18"/>
    <mergeCell ref="K26:P27"/>
    <mergeCell ref="AD20:AG20"/>
    <mergeCell ref="Z22:AA23"/>
    <mergeCell ref="J23:K23"/>
    <mergeCell ref="E23:I23"/>
    <mergeCell ref="L23:P23"/>
    <mergeCell ref="Q23:R23"/>
    <mergeCell ref="AB29:AG29"/>
    <mergeCell ref="S22:V23"/>
    <mergeCell ref="W22:Y23"/>
    <mergeCell ref="Q14:AC14"/>
    <mergeCell ref="K6:S6"/>
    <mergeCell ref="W4:Y4"/>
    <mergeCell ref="W5:Y6"/>
    <mergeCell ref="AB4:AC8"/>
    <mergeCell ref="A22:D22"/>
    <mergeCell ref="A18:P18"/>
    <mergeCell ref="A19:P19"/>
    <mergeCell ref="Q19:AC19"/>
    <mergeCell ref="Q18:AC18"/>
    <mergeCell ref="K5:S5"/>
    <mergeCell ref="A16:P16"/>
    <mergeCell ref="A17:P17"/>
    <mergeCell ref="Q17:AC17"/>
    <mergeCell ref="K7:S8"/>
    <mergeCell ref="T7:T8"/>
    <mergeCell ref="A21:P21"/>
    <mergeCell ref="A20:AC20"/>
    <mergeCell ref="AB22:AK23"/>
    <mergeCell ref="Q21:AC21"/>
    <mergeCell ref="AD21:AG21"/>
    <mergeCell ref="A23:D23"/>
    <mergeCell ref="E22:K22"/>
    <mergeCell ref="A15:P15"/>
    <mergeCell ref="Q15:AC15"/>
    <mergeCell ref="AW1:AX1"/>
    <mergeCell ref="T1:AD2"/>
    <mergeCell ref="AH11:AK11"/>
    <mergeCell ref="AD11:AG11"/>
    <mergeCell ref="A11:P11"/>
    <mergeCell ref="Q11:AC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K4:S4"/>
    <mergeCell ref="A4:J4"/>
    <mergeCell ref="A5:J5"/>
    <mergeCell ref="A6:J6"/>
    <mergeCell ref="A7:J8"/>
    <mergeCell ref="AD8:AI8"/>
    <mergeCell ref="Q37:V37"/>
    <mergeCell ref="AJ4:AY4"/>
    <mergeCell ref="Q16:AC16"/>
    <mergeCell ref="AH16:AK16"/>
    <mergeCell ref="AU16:AY16"/>
    <mergeCell ref="AL16:AT16"/>
    <mergeCell ref="AL11:AT11"/>
    <mergeCell ref="AL15:AT15"/>
    <mergeCell ref="AL18:AT18"/>
    <mergeCell ref="AD17:AG17"/>
    <mergeCell ref="AH17:AK17"/>
    <mergeCell ref="AD15:AG15"/>
    <mergeCell ref="AD14:AG14"/>
    <mergeCell ref="AH14:AK14"/>
    <mergeCell ref="AL14:AT14"/>
    <mergeCell ref="AU14:AY14"/>
    <mergeCell ref="AH15:AK15"/>
    <mergeCell ref="AU15:AY15"/>
    <mergeCell ref="AD4:AI4"/>
    <mergeCell ref="AD16:AG16"/>
    <mergeCell ref="W32:AA32"/>
    <mergeCell ref="L22:R22"/>
    <mergeCell ref="AB30:AG30"/>
    <mergeCell ref="K30:P30"/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30:AA30"/>
    <mergeCell ref="C37:F37"/>
    <mergeCell ref="G37:J37"/>
    <mergeCell ref="A29:B38"/>
    <mergeCell ref="W38:AA38"/>
    <mergeCell ref="Q38:V38"/>
    <mergeCell ref="C29:J29"/>
    <mergeCell ref="K29:P29"/>
    <mergeCell ref="AB37:AG37"/>
    <mergeCell ref="AB38:AG38"/>
    <mergeCell ref="C38:P38"/>
    <mergeCell ref="W29:AA29"/>
    <mergeCell ref="Q35:V35"/>
    <mergeCell ref="W37:AA37"/>
    <mergeCell ref="K37:P37"/>
    <mergeCell ref="AB35:AG35"/>
    <mergeCell ref="C36:F36"/>
    <mergeCell ref="G36:J36"/>
    <mergeCell ref="K36:P36"/>
    <mergeCell ref="Q36:V36"/>
    <mergeCell ref="W36:AA36"/>
    <mergeCell ref="AB36:AG36"/>
    <mergeCell ref="K35:P35"/>
    <mergeCell ref="C35:F35"/>
    <mergeCell ref="G35:J35"/>
    <mergeCell ref="W35:AA35"/>
    <mergeCell ref="C34:F34"/>
    <mergeCell ref="G34:J34"/>
    <mergeCell ref="C33:F33"/>
    <mergeCell ref="G33:J33"/>
    <mergeCell ref="K33:P33"/>
    <mergeCell ref="Q33:V33"/>
    <mergeCell ref="W33:AA33"/>
    <mergeCell ref="AB33:AG33"/>
    <mergeCell ref="K34:P34"/>
    <mergeCell ref="Q34:V34"/>
    <mergeCell ref="W34:AA34"/>
    <mergeCell ref="AB34:AG34"/>
    <mergeCell ref="C31:F31"/>
    <mergeCell ref="Q32:V32"/>
    <mergeCell ref="C32:F32"/>
    <mergeCell ref="G32:J32"/>
    <mergeCell ref="AB31:AG31"/>
    <mergeCell ref="AB32:AG32"/>
    <mergeCell ref="W31:AA31"/>
    <mergeCell ref="Q31:V31"/>
    <mergeCell ref="G31:J31"/>
    <mergeCell ref="K31:P31"/>
    <mergeCell ref="K32:P32"/>
  </mergeCells>
  <phoneticPr fontId="1"/>
  <pageMargins left="0.9055118110236221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5"/>
  <sheetViews>
    <sheetView showGridLines="0" workbookViewId="0">
      <selection activeCell="X42" sqref="X42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60" t="s">
        <v>124</v>
      </c>
      <c r="C2" s="461"/>
      <c r="D2" s="461"/>
      <c r="E2" s="461"/>
      <c r="F2" s="461"/>
      <c r="G2" s="461"/>
      <c r="H2" s="461"/>
      <c r="I2" s="464" t="str">
        <f>IF('記入欄 (協力会社)'!D8="","",'記入欄 (協力会社)'!D8)</f>
        <v/>
      </c>
      <c r="J2" s="464"/>
      <c r="K2" s="464"/>
      <c r="L2" s="464"/>
      <c r="M2" s="464"/>
      <c r="N2" s="464"/>
      <c r="O2" s="464"/>
      <c r="P2" s="464"/>
      <c r="Q2" s="464"/>
    </row>
    <row r="3" spans="2:17" ht="6.75" customHeight="1" x14ac:dyDescent="0.4">
      <c r="B3" s="462"/>
      <c r="C3" s="462"/>
      <c r="D3" s="462"/>
      <c r="E3" s="462"/>
      <c r="F3" s="462"/>
      <c r="G3" s="462"/>
      <c r="H3" s="462"/>
      <c r="I3" s="465"/>
      <c r="J3" s="465"/>
      <c r="K3" s="465"/>
      <c r="L3" s="465"/>
      <c r="M3" s="465"/>
      <c r="N3" s="465"/>
      <c r="O3" s="465"/>
      <c r="P3" s="465"/>
      <c r="Q3" s="465"/>
    </row>
    <row r="4" spans="2:17" ht="6.75" customHeight="1" thickBot="1" x14ac:dyDescent="0.45">
      <c r="B4" s="463"/>
      <c r="C4" s="463"/>
      <c r="D4" s="463"/>
      <c r="E4" s="463"/>
      <c r="F4" s="463"/>
      <c r="G4" s="463"/>
      <c r="H4" s="463"/>
      <c r="I4" s="466"/>
      <c r="J4" s="466"/>
      <c r="K4" s="466"/>
      <c r="L4" s="466"/>
      <c r="M4" s="466"/>
      <c r="N4" s="466"/>
      <c r="O4" s="466"/>
      <c r="P4" s="466"/>
      <c r="Q4" s="466"/>
    </row>
    <row r="5" spans="2:17" ht="6.75" customHeight="1" x14ac:dyDescent="0.4">
      <c r="B5" s="101"/>
      <c r="C5" s="101"/>
      <c r="D5" s="101"/>
      <c r="E5" s="101"/>
    </row>
    <row r="6" spans="2:17" ht="6.75" customHeight="1" x14ac:dyDescent="0.4"/>
    <row r="7" spans="2:17" ht="6.75" customHeight="1" x14ac:dyDescent="0.4">
      <c r="B7" s="458" t="s">
        <v>47</v>
      </c>
      <c r="C7" s="459"/>
      <c r="D7" s="459"/>
      <c r="E7" s="459"/>
      <c r="F7" s="459"/>
      <c r="G7" s="467"/>
      <c r="H7" s="370"/>
      <c r="I7" s="446"/>
      <c r="J7" s="447"/>
      <c r="K7" s="447"/>
      <c r="L7" s="446"/>
      <c r="M7" s="447"/>
      <c r="N7" s="447"/>
      <c r="O7" s="448"/>
      <c r="P7" s="449"/>
      <c r="Q7" s="449"/>
    </row>
    <row r="8" spans="2:17" ht="6.75" customHeight="1" x14ac:dyDescent="0.4">
      <c r="B8" s="459"/>
      <c r="C8" s="459"/>
      <c r="D8" s="459"/>
      <c r="E8" s="459"/>
      <c r="F8" s="459"/>
      <c r="G8" s="449"/>
      <c r="H8" s="370"/>
      <c r="I8" s="447"/>
      <c r="J8" s="447"/>
      <c r="K8" s="447"/>
      <c r="L8" s="447"/>
      <c r="M8" s="447"/>
      <c r="N8" s="447"/>
      <c r="O8" s="292"/>
      <c r="P8" s="449"/>
      <c r="Q8" s="449"/>
    </row>
    <row r="9" spans="2:17" ht="6.75" customHeight="1" x14ac:dyDescent="0.4">
      <c r="B9" s="459"/>
      <c r="C9" s="459"/>
      <c r="D9" s="459"/>
      <c r="E9" s="459"/>
      <c r="F9" s="459"/>
      <c r="G9" s="449"/>
      <c r="H9" s="370"/>
      <c r="I9" s="447"/>
      <c r="J9" s="447"/>
      <c r="K9" s="447"/>
      <c r="L9" s="447"/>
      <c r="M9" s="447"/>
      <c r="N9" s="447"/>
      <c r="O9" s="292"/>
      <c r="P9" s="449"/>
      <c r="Q9" s="449"/>
    </row>
    <row r="10" spans="2:17" ht="6.75" customHeight="1" x14ac:dyDescent="0.4">
      <c r="B10" s="458" t="s">
        <v>27</v>
      </c>
      <c r="C10" s="459"/>
      <c r="D10" s="459"/>
      <c r="E10" s="459"/>
      <c r="F10" s="459"/>
      <c r="G10" s="449"/>
      <c r="H10" s="370"/>
      <c r="I10" s="446"/>
      <c r="J10" s="447"/>
      <c r="K10" s="447"/>
      <c r="L10" s="446"/>
      <c r="M10" s="447"/>
      <c r="N10" s="447"/>
      <c r="O10" s="448"/>
      <c r="P10" s="449"/>
      <c r="Q10" s="449"/>
    </row>
    <row r="11" spans="2:17" ht="6.75" customHeight="1" x14ac:dyDescent="0.4">
      <c r="B11" s="459"/>
      <c r="C11" s="459"/>
      <c r="D11" s="459"/>
      <c r="E11" s="459"/>
      <c r="F11" s="459"/>
      <c r="G11" s="449"/>
      <c r="H11" s="370"/>
      <c r="I11" s="447"/>
      <c r="J11" s="447"/>
      <c r="K11" s="447"/>
      <c r="L11" s="447"/>
      <c r="M11" s="447"/>
      <c r="N11" s="447"/>
      <c r="O11" s="292"/>
      <c r="P11" s="449"/>
      <c r="Q11" s="449"/>
    </row>
    <row r="12" spans="2:17" ht="6.75" customHeight="1" x14ac:dyDescent="0.4">
      <c r="B12" s="459"/>
      <c r="C12" s="459"/>
      <c r="D12" s="459"/>
      <c r="E12" s="459"/>
      <c r="F12" s="459"/>
      <c r="G12" s="449"/>
      <c r="H12" s="370"/>
      <c r="I12" s="447"/>
      <c r="J12" s="447"/>
      <c r="K12" s="447"/>
      <c r="L12" s="447"/>
      <c r="M12" s="447"/>
      <c r="N12" s="447"/>
      <c r="O12" s="292"/>
      <c r="P12" s="449"/>
      <c r="Q12" s="449"/>
    </row>
    <row r="13" spans="2:17" ht="6.75" customHeight="1" x14ac:dyDescent="0.4">
      <c r="B13" s="458" t="s">
        <v>28</v>
      </c>
      <c r="C13" s="459"/>
      <c r="D13" s="459"/>
      <c r="E13" s="459"/>
      <c r="F13" s="459"/>
      <c r="G13" s="449"/>
      <c r="H13" s="370"/>
      <c r="I13" s="446"/>
      <c r="J13" s="447"/>
      <c r="K13" s="447"/>
      <c r="L13" s="446"/>
      <c r="M13" s="447"/>
      <c r="N13" s="447"/>
      <c r="O13" s="448"/>
      <c r="P13" s="449"/>
      <c r="Q13" s="449"/>
    </row>
    <row r="14" spans="2:17" ht="6.75" customHeight="1" x14ac:dyDescent="0.4">
      <c r="B14" s="459"/>
      <c r="C14" s="459"/>
      <c r="D14" s="459"/>
      <c r="E14" s="459"/>
      <c r="F14" s="459"/>
      <c r="G14" s="449"/>
      <c r="H14" s="370"/>
      <c r="I14" s="447"/>
      <c r="J14" s="447"/>
      <c r="K14" s="447"/>
      <c r="L14" s="447"/>
      <c r="M14" s="447"/>
      <c r="N14" s="447"/>
      <c r="O14" s="292"/>
      <c r="P14" s="449"/>
      <c r="Q14" s="449"/>
    </row>
    <row r="15" spans="2:17" ht="6.75" customHeight="1" x14ac:dyDescent="0.4">
      <c r="B15" s="459"/>
      <c r="C15" s="459"/>
      <c r="D15" s="459"/>
      <c r="E15" s="459"/>
      <c r="F15" s="459"/>
      <c r="G15" s="449"/>
      <c r="H15" s="370"/>
      <c r="I15" s="447"/>
      <c r="J15" s="447"/>
      <c r="K15" s="447"/>
      <c r="L15" s="447"/>
      <c r="M15" s="447"/>
      <c r="N15" s="447"/>
      <c r="O15" s="292"/>
      <c r="P15" s="449"/>
      <c r="Q15" s="449"/>
    </row>
    <row r="16" spans="2:17" ht="6.75" customHeight="1" x14ac:dyDescent="0.4">
      <c r="B16" s="458" t="s">
        <v>39</v>
      </c>
      <c r="C16" s="459"/>
      <c r="D16" s="459"/>
      <c r="E16" s="459"/>
      <c r="F16" s="459"/>
      <c r="G16" s="449"/>
      <c r="H16" s="370"/>
      <c r="I16" s="446"/>
      <c r="J16" s="447"/>
      <c r="K16" s="447"/>
      <c r="L16" s="446"/>
      <c r="M16" s="447"/>
      <c r="N16" s="447"/>
      <c r="O16" s="448"/>
      <c r="P16" s="449"/>
      <c r="Q16" s="449"/>
    </row>
    <row r="17" spans="2:17" ht="6.75" customHeight="1" x14ac:dyDescent="0.4">
      <c r="B17" s="459"/>
      <c r="C17" s="459"/>
      <c r="D17" s="459"/>
      <c r="E17" s="459"/>
      <c r="F17" s="459"/>
      <c r="G17" s="449"/>
      <c r="H17" s="370"/>
      <c r="I17" s="447"/>
      <c r="J17" s="447"/>
      <c r="K17" s="447"/>
      <c r="L17" s="447"/>
      <c r="M17" s="447"/>
      <c r="N17" s="447"/>
      <c r="O17" s="292"/>
      <c r="P17" s="449"/>
      <c r="Q17" s="449"/>
    </row>
    <row r="18" spans="2:17" ht="6.75" customHeight="1" x14ac:dyDescent="0.4">
      <c r="B18" s="459"/>
      <c r="C18" s="459"/>
      <c r="D18" s="459"/>
      <c r="E18" s="459"/>
      <c r="F18" s="459"/>
      <c r="G18" s="449"/>
      <c r="H18" s="370"/>
      <c r="I18" s="447"/>
      <c r="J18" s="447"/>
      <c r="K18" s="447"/>
      <c r="L18" s="447"/>
      <c r="M18" s="447"/>
      <c r="N18" s="447"/>
      <c r="O18" s="292"/>
      <c r="P18" s="449"/>
      <c r="Q18" s="449"/>
    </row>
    <row r="19" spans="2:17" ht="6.75" customHeight="1" x14ac:dyDescent="0.4">
      <c r="B19" s="28"/>
      <c r="C19" s="28"/>
      <c r="D19" s="28"/>
      <c r="E19" s="28"/>
    </row>
    <row r="20" spans="2:17" ht="6.75" customHeight="1" x14ac:dyDescent="0.4">
      <c r="B20" s="28"/>
      <c r="C20" s="28"/>
      <c r="D20" s="28"/>
      <c r="E20" s="28"/>
      <c r="F20" s="450"/>
      <c r="G20" s="451"/>
      <c r="H20" s="452"/>
      <c r="I20" s="450"/>
      <c r="J20" s="451"/>
      <c r="K20" s="452"/>
      <c r="L20" s="450"/>
      <c r="M20" s="451"/>
      <c r="N20" s="452"/>
      <c r="O20" s="450"/>
      <c r="P20" s="451"/>
      <c r="Q20" s="452"/>
    </row>
    <row r="21" spans="2:17" ht="6.75" customHeight="1" x14ac:dyDescent="0.4">
      <c r="B21" s="28"/>
      <c r="C21" s="28"/>
      <c r="D21" s="28"/>
      <c r="E21" s="28"/>
      <c r="F21" s="453"/>
      <c r="G21" s="454"/>
      <c r="H21" s="455"/>
      <c r="I21" s="453"/>
      <c r="J21" s="454"/>
      <c r="K21" s="455"/>
      <c r="L21" s="453"/>
      <c r="M21" s="454"/>
      <c r="N21" s="455"/>
      <c r="O21" s="453"/>
      <c r="P21" s="454"/>
      <c r="Q21" s="455"/>
    </row>
    <row r="22" spans="2:17" ht="6.75" customHeight="1" x14ac:dyDescent="0.4">
      <c r="B22" s="28"/>
      <c r="C22" s="28"/>
      <c r="D22" s="28"/>
      <c r="E22" s="28"/>
      <c r="F22" s="453"/>
      <c r="G22" s="454"/>
      <c r="H22" s="455"/>
      <c r="I22" s="453"/>
      <c r="J22" s="454"/>
      <c r="K22" s="455"/>
      <c r="L22" s="453"/>
      <c r="M22" s="454"/>
      <c r="N22" s="455"/>
      <c r="O22" s="453"/>
      <c r="P22" s="454"/>
      <c r="Q22" s="455"/>
    </row>
    <row r="23" spans="2:17" ht="6.75" customHeight="1" x14ac:dyDescent="0.4">
      <c r="B23" s="28"/>
      <c r="C23" s="28"/>
      <c r="D23" s="28"/>
      <c r="E23" s="28"/>
      <c r="F23" s="453"/>
      <c r="G23" s="454"/>
      <c r="H23" s="455"/>
      <c r="I23" s="453"/>
      <c r="J23" s="454"/>
      <c r="K23" s="455"/>
      <c r="L23" s="453"/>
      <c r="M23" s="454"/>
      <c r="N23" s="455"/>
      <c r="O23" s="453"/>
      <c r="P23" s="454"/>
      <c r="Q23" s="455"/>
    </row>
    <row r="24" spans="2:17" ht="6.75" customHeight="1" x14ac:dyDescent="0.4">
      <c r="B24" s="28"/>
      <c r="C24" s="28"/>
      <c r="D24" s="28"/>
      <c r="E24" s="28"/>
      <c r="F24" s="453"/>
      <c r="G24" s="454"/>
      <c r="H24" s="455"/>
      <c r="I24" s="453"/>
      <c r="J24" s="454"/>
      <c r="K24" s="455"/>
      <c r="L24" s="453"/>
      <c r="M24" s="454"/>
      <c r="N24" s="455"/>
      <c r="O24" s="453"/>
      <c r="P24" s="454"/>
      <c r="Q24" s="455"/>
    </row>
    <row r="25" spans="2:17" ht="6.75" customHeight="1" x14ac:dyDescent="0.4">
      <c r="B25" s="28"/>
      <c r="C25" s="28"/>
      <c r="D25" s="28"/>
      <c r="E25" s="28"/>
      <c r="F25" s="456"/>
      <c r="G25" s="223"/>
      <c r="H25" s="457"/>
      <c r="I25" s="456"/>
      <c r="J25" s="223"/>
      <c r="K25" s="457"/>
      <c r="L25" s="456"/>
      <c r="M25" s="223"/>
      <c r="N25" s="457"/>
      <c r="O25" s="456"/>
      <c r="P25" s="223"/>
      <c r="Q25" s="457"/>
    </row>
  </sheetData>
  <sheetProtection password="CF6A" sheet="1" objects="1" scenarios="1"/>
  <mergeCells count="26">
    <mergeCell ref="B2:H4"/>
    <mergeCell ref="I2:Q4"/>
    <mergeCell ref="B7:F9"/>
    <mergeCell ref="G7:H9"/>
    <mergeCell ref="I7:K9"/>
    <mergeCell ref="L7:N9"/>
    <mergeCell ref="O7:Q9"/>
    <mergeCell ref="B13:F15"/>
    <mergeCell ref="G13:H15"/>
    <mergeCell ref="I13:K15"/>
    <mergeCell ref="L13:N15"/>
    <mergeCell ref="O13:Q15"/>
    <mergeCell ref="B10:F12"/>
    <mergeCell ref="G10:H12"/>
    <mergeCell ref="I10:K12"/>
    <mergeCell ref="L10:N12"/>
    <mergeCell ref="O10:Q12"/>
    <mergeCell ref="I16:K18"/>
    <mergeCell ref="L16:N18"/>
    <mergeCell ref="O16:Q18"/>
    <mergeCell ref="F20:H25"/>
    <mergeCell ref="I20:K25"/>
    <mergeCell ref="L20:N25"/>
    <mergeCell ref="O20:Q25"/>
    <mergeCell ref="B16:F18"/>
    <mergeCell ref="G16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2024-01-18T04:34:17Z</cp:lastPrinted>
  <dcterms:created xsi:type="dcterms:W3CDTF">2020-03-25T01:31:37Z</dcterms:created>
  <dcterms:modified xsi:type="dcterms:W3CDTF">2024-11-27T05:54:57Z</dcterms:modified>
</cp:coreProperties>
</file>